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9975" activeTab="3"/>
  </bookViews>
  <sheets>
    <sheet name="приложение 3" sheetId="1" r:id="rId1"/>
    <sheet name="приложение 4" sheetId="2" r:id="rId2"/>
    <sheet name="приложение 5" sheetId="3" r:id="rId3"/>
    <sheet name="приложение 6" sheetId="4" r:id="rId4"/>
  </sheets>
  <definedNames>
    <definedName name="_xlnm.Print_Titles" localSheetId="0">'приложение 3'!$12:$12</definedName>
    <definedName name="_xlnm.Print_Titles" localSheetId="1">'приложение 4'!$11:$11</definedName>
    <definedName name="_xlnm.Print_Area" localSheetId="0">'приложение 3'!$A$1:$H$578</definedName>
    <definedName name="_xlnm.Print_Area" localSheetId="1">'приложение 4'!$A$1:$I$718</definedName>
  </definedNames>
  <calcPr calcId="125725"/>
</workbook>
</file>

<file path=xl/calcChain.xml><?xml version="1.0" encoding="utf-8"?>
<calcChain xmlns="http://schemas.openxmlformats.org/spreadsheetml/2006/main">
  <c r="G70" i="1"/>
  <c r="H70" s="1"/>
  <c r="G72"/>
  <c r="H72" s="1"/>
  <c r="F23" i="4"/>
  <c r="F22" s="1"/>
  <c r="F21" s="1"/>
  <c r="E22"/>
  <c r="E21"/>
  <c r="E14" s="1"/>
  <c r="F18"/>
  <c r="G21" i="3"/>
  <c r="G17" s="1"/>
  <c r="G16" s="1"/>
  <c r="G26"/>
  <c r="G25" s="1"/>
  <c r="G24" s="1"/>
  <c r="F24"/>
  <c r="F17" s="1"/>
  <c r="F16" s="1"/>
  <c r="F25"/>
  <c r="H45" i="2"/>
  <c r="H686"/>
  <c r="I686" s="1"/>
  <c r="H683"/>
  <c r="I683" s="1"/>
  <c r="H680"/>
  <c r="H679" s="1"/>
  <c r="I679" s="1"/>
  <c r="H676"/>
  <c r="H675" s="1"/>
  <c r="H670"/>
  <c r="H669" s="1"/>
  <c r="I669" s="1"/>
  <c r="H666"/>
  <c r="H665" s="1"/>
  <c r="H664" s="1"/>
  <c r="I664" s="1"/>
  <c r="H661"/>
  <c r="I661" s="1"/>
  <c r="H659"/>
  <c r="H654"/>
  <c r="I654" s="1"/>
  <c r="H651"/>
  <c r="I651" s="1"/>
  <c r="H647"/>
  <c r="I647" s="1"/>
  <c r="H644"/>
  <c r="I644" s="1"/>
  <c r="H642"/>
  <c r="H639"/>
  <c r="I639" s="1"/>
  <c r="H636"/>
  <c r="H631"/>
  <c r="H630" s="1"/>
  <c r="I630" s="1"/>
  <c r="H626"/>
  <c r="I626" s="1"/>
  <c r="H624"/>
  <c r="I624" s="1"/>
  <c r="H619"/>
  <c r="I619" s="1"/>
  <c r="H617"/>
  <c r="I617" s="1"/>
  <c r="H615"/>
  <c r="I615" s="1"/>
  <c r="H613"/>
  <c r="I613" s="1"/>
  <c r="H611"/>
  <c r="I611" s="1"/>
  <c r="H608"/>
  <c r="I608" s="1"/>
  <c r="H606"/>
  <c r="H603"/>
  <c r="I603" s="1"/>
  <c r="H601"/>
  <c r="H597"/>
  <c r="I597" s="1"/>
  <c r="H594"/>
  <c r="H593" s="1"/>
  <c r="I593" s="1"/>
  <c r="H591"/>
  <c r="I591" s="1"/>
  <c r="H585"/>
  <c r="I585" s="1"/>
  <c r="H583"/>
  <c r="H581"/>
  <c r="I581" s="1"/>
  <c r="H579"/>
  <c r="I579" s="1"/>
  <c r="H577"/>
  <c r="H574"/>
  <c r="I574" s="1"/>
  <c r="H570"/>
  <c r="H569" s="1"/>
  <c r="I569" s="1"/>
  <c r="H565"/>
  <c r="H564" s="1"/>
  <c r="I564" s="1"/>
  <c r="H561"/>
  <c r="H560" s="1"/>
  <c r="H559" s="1"/>
  <c r="H556"/>
  <c r="H555" s="1"/>
  <c r="I555" s="1"/>
  <c r="H553"/>
  <c r="I553" s="1"/>
  <c r="H549"/>
  <c r="H548" s="1"/>
  <c r="I548" s="1"/>
  <c r="H545"/>
  <c r="I545" s="1"/>
  <c r="H543"/>
  <c r="H540"/>
  <c r="I540" s="1"/>
  <c r="H537"/>
  <c r="H536" s="1"/>
  <c r="I536" s="1"/>
  <c r="H533"/>
  <c r="I533" s="1"/>
  <c r="H531"/>
  <c r="I531" s="1"/>
  <c r="H529"/>
  <c r="I529" s="1"/>
  <c r="H527"/>
  <c r="I527" s="1"/>
  <c r="H524"/>
  <c r="I524" s="1"/>
  <c r="H522"/>
  <c r="I522" s="1"/>
  <c r="H519"/>
  <c r="I519" s="1"/>
  <c r="H517"/>
  <c r="H513"/>
  <c r="H512" s="1"/>
  <c r="I512" s="1"/>
  <c r="H510"/>
  <c r="H509" s="1"/>
  <c r="I509" s="1"/>
  <c r="H506"/>
  <c r="H505" s="1"/>
  <c r="I505" s="1"/>
  <c r="H503"/>
  <c r="I503" s="1"/>
  <c r="H499"/>
  <c r="I499" s="1"/>
  <c r="H497"/>
  <c r="I497" s="1"/>
  <c r="H494"/>
  <c r="I494" s="1"/>
  <c r="H492"/>
  <c r="I492" s="1"/>
  <c r="H490"/>
  <c r="I490" s="1"/>
  <c r="H486"/>
  <c r="H485" s="1"/>
  <c r="I485" s="1"/>
  <c r="H481"/>
  <c r="H480" s="1"/>
  <c r="I480" s="1"/>
  <c r="H477"/>
  <c r="H476" s="1"/>
  <c r="H472"/>
  <c r="H471" s="1"/>
  <c r="I471" s="1"/>
  <c r="H468"/>
  <c r="H467" s="1"/>
  <c r="H466" s="1"/>
  <c r="I466" s="1"/>
  <c r="H462"/>
  <c r="H461" s="1"/>
  <c r="I461" s="1"/>
  <c r="H458"/>
  <c r="H457" s="1"/>
  <c r="H456" s="1"/>
  <c r="H453"/>
  <c r="H452" s="1"/>
  <c r="H451" s="1"/>
  <c r="I451" s="1"/>
  <c r="H449"/>
  <c r="I449" s="1"/>
  <c r="H444"/>
  <c r="H443" s="1"/>
  <c r="H436"/>
  <c r="I436" s="1"/>
  <c r="H432"/>
  <c r="I432" s="1"/>
  <c r="H429"/>
  <c r="I429" s="1"/>
  <c r="H423"/>
  <c r="H422" s="1"/>
  <c r="H421" s="1"/>
  <c r="I421" s="1"/>
  <c r="H418"/>
  <c r="H417" s="1"/>
  <c r="H416" s="1"/>
  <c r="I416" s="1"/>
  <c r="H413"/>
  <c r="I413" s="1"/>
  <c r="H411"/>
  <c r="I411" s="1"/>
  <c r="H407"/>
  <c r="I407" s="1"/>
  <c r="H405"/>
  <c r="I405" s="1"/>
  <c r="H400"/>
  <c r="I400" s="1"/>
  <c r="H398"/>
  <c r="H397" s="1"/>
  <c r="H394"/>
  <c r="H393" s="1"/>
  <c r="H390"/>
  <c r="I390" s="1"/>
  <c r="H385"/>
  <c r="I385" s="1"/>
  <c r="H379"/>
  <c r="I379" s="1"/>
  <c r="H375"/>
  <c r="I375" s="1"/>
  <c r="H369"/>
  <c r="I369" s="1"/>
  <c r="H364"/>
  <c r="I364" s="1"/>
  <c r="H354"/>
  <c r="H353" s="1"/>
  <c r="H352" s="1"/>
  <c r="I352" s="1"/>
  <c r="H347"/>
  <c r="I347" s="1"/>
  <c r="H343"/>
  <c r="H342" s="1"/>
  <c r="I342" s="1"/>
  <c r="H338"/>
  <c r="H337" s="1"/>
  <c r="H334"/>
  <c r="H333" s="1"/>
  <c r="H332" s="1"/>
  <c r="I332" s="1"/>
  <c r="H328"/>
  <c r="I328" s="1"/>
  <c r="H326"/>
  <c r="I326" s="1"/>
  <c r="H323"/>
  <c r="I323" s="1"/>
  <c r="H321"/>
  <c r="H317"/>
  <c r="H315"/>
  <c r="I315" s="1"/>
  <c r="H313"/>
  <c r="I313" s="1"/>
  <c r="H310"/>
  <c r="I310" s="1"/>
  <c r="H308"/>
  <c r="H303"/>
  <c r="H302" s="1"/>
  <c r="I302" s="1"/>
  <c r="H298"/>
  <c r="H297" s="1"/>
  <c r="I297" s="1"/>
  <c r="H295"/>
  <c r="I295" s="1"/>
  <c r="H289"/>
  <c r="I289" s="1"/>
  <c r="H287"/>
  <c r="H284"/>
  <c r="I284" s="1"/>
  <c r="H279"/>
  <c r="I279" s="1"/>
  <c r="H277"/>
  <c r="H274"/>
  <c r="H273" s="1"/>
  <c r="I273" s="1"/>
  <c r="H268"/>
  <c r="I268" s="1"/>
  <c r="H264"/>
  <c r="I264" s="1"/>
  <c r="H258"/>
  <c r="I258" s="1"/>
  <c r="H255"/>
  <c r="I255" s="1"/>
  <c r="H252"/>
  <c r="I252" s="1"/>
  <c r="H250"/>
  <c r="I250" s="1"/>
  <c r="H248"/>
  <c r="I248" s="1"/>
  <c r="H246"/>
  <c r="I246" s="1"/>
  <c r="H243"/>
  <c r="H242" s="1"/>
  <c r="I242" s="1"/>
  <c r="H240"/>
  <c r="I240" s="1"/>
  <c r="H193"/>
  <c r="H192" s="1"/>
  <c r="I192" s="1"/>
  <c r="H235"/>
  <c r="I235" s="1"/>
  <c r="H232"/>
  <c r="H231" s="1"/>
  <c r="H228"/>
  <c r="H225"/>
  <c r="I225" s="1"/>
  <c r="H223"/>
  <c r="I223" s="1"/>
  <c r="H221"/>
  <c r="I221" s="1"/>
  <c r="H217"/>
  <c r="I217" s="1"/>
  <c r="H215"/>
  <c r="I215" s="1"/>
  <c r="H211"/>
  <c r="I211" s="1"/>
  <c r="H208"/>
  <c r="I208" s="1"/>
  <c r="H206"/>
  <c r="H204"/>
  <c r="I204" s="1"/>
  <c r="H202"/>
  <c r="I202" s="1"/>
  <c r="H200"/>
  <c r="I200" s="1"/>
  <c r="H198"/>
  <c r="H189"/>
  <c r="I189" s="1"/>
  <c r="H187"/>
  <c r="I187" s="1"/>
  <c r="H185"/>
  <c r="H184" s="1"/>
  <c r="I184" s="1"/>
  <c r="H182"/>
  <c r="H181" s="1"/>
  <c r="H178"/>
  <c r="I178" s="1"/>
  <c r="H174"/>
  <c r="H173" s="1"/>
  <c r="I173" s="1"/>
  <c r="H171"/>
  <c r="H170" s="1"/>
  <c r="I170" s="1"/>
  <c r="H167"/>
  <c r="I167" s="1"/>
  <c r="H165"/>
  <c r="I165" s="1"/>
  <c r="H163"/>
  <c r="I163" s="1"/>
  <c r="H161"/>
  <c r="I161" s="1"/>
  <c r="H158"/>
  <c r="H154"/>
  <c r="I154" s="1"/>
  <c r="H152"/>
  <c r="I152" s="1"/>
  <c r="H147"/>
  <c r="H146" s="1"/>
  <c r="H143"/>
  <c r="I143" s="1"/>
  <c r="H140"/>
  <c r="H139" s="1"/>
  <c r="I139" s="1"/>
  <c r="H137"/>
  <c r="H136" s="1"/>
  <c r="I136" s="1"/>
  <c r="H134"/>
  <c r="H133" s="1"/>
  <c r="I133" s="1"/>
  <c r="H129"/>
  <c r="I129" s="1"/>
  <c r="H125"/>
  <c r="H124" s="1"/>
  <c r="I124" s="1"/>
  <c r="H120"/>
  <c r="I120" s="1"/>
  <c r="H117"/>
  <c r="H116" s="1"/>
  <c r="H115" s="1"/>
  <c r="I115" s="1"/>
  <c r="H112"/>
  <c r="H111" s="1"/>
  <c r="I111" s="1"/>
  <c r="H109"/>
  <c r="H108" s="1"/>
  <c r="H103"/>
  <c r="H102" s="1"/>
  <c r="H101" s="1"/>
  <c r="I101" s="1"/>
  <c r="H99"/>
  <c r="I99" s="1"/>
  <c r="H93"/>
  <c r="H92" s="1"/>
  <c r="H91" s="1"/>
  <c r="I91" s="1"/>
  <c r="H87"/>
  <c r="I87" s="1"/>
  <c r="H85"/>
  <c r="I85" s="1"/>
  <c r="H82"/>
  <c r="I82" s="1"/>
  <c r="H80"/>
  <c r="H77"/>
  <c r="H76" s="1"/>
  <c r="I76" s="1"/>
  <c r="H74"/>
  <c r="H73" s="1"/>
  <c r="H70"/>
  <c r="H69" s="1"/>
  <c r="I69" s="1"/>
  <c r="H66"/>
  <c r="I66" s="1"/>
  <c r="H50"/>
  <c r="I50" s="1"/>
  <c r="H53"/>
  <c r="I53" s="1"/>
  <c r="H55"/>
  <c r="I55" s="1"/>
  <c r="H58"/>
  <c r="I58" s="1"/>
  <c r="H60"/>
  <c r="I60" s="1"/>
  <c r="H41"/>
  <c r="H40" s="1"/>
  <c r="I687"/>
  <c r="I685"/>
  <c r="I684"/>
  <c r="I681"/>
  <c r="I677"/>
  <c r="I672"/>
  <c r="I671"/>
  <c r="I668"/>
  <c r="I667"/>
  <c r="I662"/>
  <c r="I660"/>
  <c r="I655"/>
  <c r="I653"/>
  <c r="I652"/>
  <c r="I648"/>
  <c r="I645"/>
  <c r="I643"/>
  <c r="I640"/>
  <c r="I638"/>
  <c r="I637"/>
  <c r="I632"/>
  <c r="I627"/>
  <c r="I625"/>
  <c r="I620"/>
  <c r="I618"/>
  <c r="I616"/>
  <c r="I614"/>
  <c r="I612"/>
  <c r="I609"/>
  <c r="I607"/>
  <c r="I604"/>
  <c r="I602"/>
  <c r="I598"/>
  <c r="I595"/>
  <c r="I592"/>
  <c r="I587"/>
  <c r="I586"/>
  <c r="I584"/>
  <c r="I583"/>
  <c r="I582"/>
  <c r="I580"/>
  <c r="I578"/>
  <c r="I575"/>
  <c r="I571"/>
  <c r="I567"/>
  <c r="I566"/>
  <c r="I563"/>
  <c r="I562"/>
  <c r="I557"/>
  <c r="I554"/>
  <c r="I550"/>
  <c r="I546"/>
  <c r="I544"/>
  <c r="I543"/>
  <c r="I542"/>
  <c r="I541"/>
  <c r="I538"/>
  <c r="I534"/>
  <c r="I532"/>
  <c r="I530"/>
  <c r="I528"/>
  <c r="I525"/>
  <c r="I523"/>
  <c r="I521"/>
  <c r="I520"/>
  <c r="I518"/>
  <c r="I514"/>
  <c r="I513"/>
  <c r="I511"/>
  <c r="I507"/>
  <c r="I504"/>
  <c r="I500"/>
  <c r="I498"/>
  <c r="I495"/>
  <c r="I493"/>
  <c r="I491"/>
  <c r="I487"/>
  <c r="I486"/>
  <c r="I482"/>
  <c r="I478"/>
  <c r="I473"/>
  <c r="I469"/>
  <c r="I463"/>
  <c r="I459"/>
  <c r="I454"/>
  <c r="I450"/>
  <c r="I445"/>
  <c r="I439"/>
  <c r="I438"/>
  <c r="I437"/>
  <c r="I434"/>
  <c r="I433"/>
  <c r="I431"/>
  <c r="I430"/>
  <c r="I424"/>
  <c r="I419"/>
  <c r="I414"/>
  <c r="I412"/>
  <c r="I408"/>
  <c r="I406"/>
  <c r="I401"/>
  <c r="I399"/>
  <c r="I395"/>
  <c r="I391"/>
  <c r="I386"/>
  <c r="I381"/>
  <c r="I380"/>
  <c r="I377"/>
  <c r="I376"/>
  <c r="I370"/>
  <c r="I365"/>
  <c r="I360"/>
  <c r="I359"/>
  <c r="I358"/>
  <c r="I357"/>
  <c r="I356"/>
  <c r="I355"/>
  <c r="I349"/>
  <c r="I348"/>
  <c r="I344"/>
  <c r="I339"/>
  <c r="I335"/>
  <c r="I334"/>
  <c r="I329"/>
  <c r="I327"/>
  <c r="I324"/>
  <c r="I322"/>
  <c r="I318"/>
  <c r="I316"/>
  <c r="I314"/>
  <c r="I311"/>
  <c r="I309"/>
  <c r="I304"/>
  <c r="I299"/>
  <c r="I296"/>
  <c r="I290"/>
  <c r="I288"/>
  <c r="I285"/>
  <c r="I280"/>
  <c r="I278"/>
  <c r="I275"/>
  <c r="I269"/>
  <c r="I265"/>
  <c r="I259"/>
  <c r="I256"/>
  <c r="I254"/>
  <c r="I253"/>
  <c r="I251"/>
  <c r="I249"/>
  <c r="I247"/>
  <c r="I244"/>
  <c r="I243"/>
  <c r="I241"/>
  <c r="I236"/>
  <c r="I233"/>
  <c r="I229"/>
  <c r="I228"/>
  <c r="I227"/>
  <c r="I226"/>
  <c r="I224"/>
  <c r="I222"/>
  <c r="I218"/>
  <c r="I216"/>
  <c r="I214"/>
  <c r="I213"/>
  <c r="I212"/>
  <c r="I210"/>
  <c r="I209"/>
  <c r="I207"/>
  <c r="I206"/>
  <c r="I205"/>
  <c r="I203"/>
  <c r="I201"/>
  <c r="I199"/>
  <c r="I195"/>
  <c r="I194"/>
  <c r="I190"/>
  <c r="I188"/>
  <c r="I186"/>
  <c r="I183"/>
  <c r="I179"/>
  <c r="I175"/>
  <c r="I172"/>
  <c r="I169"/>
  <c r="I168"/>
  <c r="I166"/>
  <c r="I164"/>
  <c r="I162"/>
  <c r="I159"/>
  <c r="I158"/>
  <c r="I156"/>
  <c r="I155"/>
  <c r="I153"/>
  <c r="I148"/>
  <c r="I145"/>
  <c r="I144"/>
  <c r="I141"/>
  <c r="I138"/>
  <c r="I135"/>
  <c r="I130"/>
  <c r="I126"/>
  <c r="I122"/>
  <c r="I121"/>
  <c r="I118"/>
  <c r="I113"/>
  <c r="I110"/>
  <c r="I104"/>
  <c r="I100"/>
  <c r="I95"/>
  <c r="I94"/>
  <c r="I88"/>
  <c r="I86"/>
  <c r="I83"/>
  <c r="I81"/>
  <c r="I78"/>
  <c r="I77"/>
  <c r="I75"/>
  <c r="I71"/>
  <c r="I68"/>
  <c r="I67"/>
  <c r="I62"/>
  <c r="I61"/>
  <c r="I59"/>
  <c r="I57"/>
  <c r="I56"/>
  <c r="I54"/>
  <c r="I52"/>
  <c r="I51"/>
  <c r="I48"/>
  <c r="I47"/>
  <c r="I46"/>
  <c r="I45"/>
  <c r="I42"/>
  <c r="I36"/>
  <c r="I31"/>
  <c r="I27"/>
  <c r="I25"/>
  <c r="I21"/>
  <c r="I19"/>
  <c r="I18"/>
  <c r="I17"/>
  <c r="H35"/>
  <c r="H34" s="1"/>
  <c r="H33" s="1"/>
  <c r="H32" s="1"/>
  <c r="I32" s="1"/>
  <c r="H30"/>
  <c r="H29" s="1"/>
  <c r="H28" s="1"/>
  <c r="I28" s="1"/>
  <c r="H26"/>
  <c r="I26" s="1"/>
  <c r="H24"/>
  <c r="I24" s="1"/>
  <c r="H20"/>
  <c r="I20" s="1"/>
  <c r="H16"/>
  <c r="I16" s="1"/>
  <c r="G575" i="1"/>
  <c r="G574" s="1"/>
  <c r="G573" s="1"/>
  <c r="H573" s="1"/>
  <c r="G569"/>
  <c r="G568" s="1"/>
  <c r="H568" s="1"/>
  <c r="G565"/>
  <c r="G564" s="1"/>
  <c r="G563" s="1"/>
  <c r="G550"/>
  <c r="G547" s="1"/>
  <c r="G546" s="1"/>
  <c r="H546" s="1"/>
  <c r="G548"/>
  <c r="G560"/>
  <c r="H560" s="1"/>
  <c r="G557"/>
  <c r="G554"/>
  <c r="G553" s="1"/>
  <c r="G544"/>
  <c r="G543" s="1"/>
  <c r="G538"/>
  <c r="H538" s="1"/>
  <c r="G534"/>
  <c r="G533" s="1"/>
  <c r="H533" s="1"/>
  <c r="G529"/>
  <c r="H529" s="1"/>
  <c r="G527"/>
  <c r="H527" s="1"/>
  <c r="G524"/>
  <c r="G523" s="1"/>
  <c r="G519"/>
  <c r="H519" s="1"/>
  <c r="G517"/>
  <c r="G514"/>
  <c r="H514" s="1"/>
  <c r="G511"/>
  <c r="G507"/>
  <c r="G506" s="1"/>
  <c r="H506" s="1"/>
  <c r="G504"/>
  <c r="H504" s="1"/>
  <c r="G502"/>
  <c r="H502" s="1"/>
  <c r="G499"/>
  <c r="H499" s="1"/>
  <c r="G497"/>
  <c r="H497" s="1"/>
  <c r="G495"/>
  <c r="H495" s="1"/>
  <c r="G492"/>
  <c r="G488"/>
  <c r="H488" s="1"/>
  <c r="G486"/>
  <c r="H486" s="1"/>
  <c r="G484"/>
  <c r="H484" s="1"/>
  <c r="G481"/>
  <c r="H481" s="1"/>
  <c r="G479"/>
  <c r="H479" s="1"/>
  <c r="G474"/>
  <c r="H474" s="1"/>
  <c r="G469"/>
  <c r="H469" s="1"/>
  <c r="G467"/>
  <c r="H467" s="1"/>
  <c r="G462"/>
  <c r="H462" s="1"/>
  <c r="G460"/>
  <c r="H460" s="1"/>
  <c r="G458"/>
  <c r="H458" s="1"/>
  <c r="G456"/>
  <c r="H456" s="1"/>
  <c r="G454"/>
  <c r="G452"/>
  <c r="G444"/>
  <c r="H444" s="1"/>
  <c r="G442"/>
  <c r="H442" s="1"/>
  <c r="G449"/>
  <c r="H449" s="1"/>
  <c r="G447"/>
  <c r="H447" s="1"/>
  <c r="G438"/>
  <c r="G437" s="1"/>
  <c r="H437" s="1"/>
  <c r="G435"/>
  <c r="G434" s="1"/>
  <c r="H434" s="1"/>
  <c r="G432"/>
  <c r="G431" s="1"/>
  <c r="G426"/>
  <c r="H426" s="1"/>
  <c r="G424"/>
  <c r="H424" s="1"/>
  <c r="G422"/>
  <c r="H422" s="1"/>
  <c r="G420"/>
  <c r="H420" s="1"/>
  <c r="G418"/>
  <c r="H418" s="1"/>
  <c r="G415"/>
  <c r="G414" s="1"/>
  <c r="H414" s="1"/>
  <c r="G411"/>
  <c r="G410" s="1"/>
  <c r="G409" s="1"/>
  <c r="H409" s="1"/>
  <c r="G406"/>
  <c r="G405" s="1"/>
  <c r="H405" s="1"/>
  <c r="G402"/>
  <c r="G401" s="1"/>
  <c r="G397"/>
  <c r="G396" s="1"/>
  <c r="H396" s="1"/>
  <c r="G394"/>
  <c r="G393" s="1"/>
  <c r="G390"/>
  <c r="G389" s="1"/>
  <c r="G386"/>
  <c r="H386" s="1"/>
  <c r="G384"/>
  <c r="H384" s="1"/>
  <c r="G382"/>
  <c r="H382" s="1"/>
  <c r="G379"/>
  <c r="H379" s="1"/>
  <c r="G376"/>
  <c r="G375" s="1"/>
  <c r="H375" s="1"/>
  <c r="G372"/>
  <c r="G370"/>
  <c r="H370" s="1"/>
  <c r="G368"/>
  <c r="H368" s="1"/>
  <c r="G366"/>
  <c r="H366" s="1"/>
  <c r="G363"/>
  <c r="H363" s="1"/>
  <c r="G361"/>
  <c r="H361" s="1"/>
  <c r="G358"/>
  <c r="H358" s="1"/>
  <c r="G356"/>
  <c r="G352"/>
  <c r="G351" s="1"/>
  <c r="H351" s="1"/>
  <c r="G349"/>
  <c r="H349" s="1"/>
  <c r="G345"/>
  <c r="H345" s="1"/>
  <c r="G343"/>
  <c r="H343" s="1"/>
  <c r="G341"/>
  <c r="H341" s="1"/>
  <c r="G338"/>
  <c r="G337" s="1"/>
  <c r="G334"/>
  <c r="G332"/>
  <c r="G329"/>
  <c r="H329" s="1"/>
  <c r="G327"/>
  <c r="H327" s="1"/>
  <c r="G325"/>
  <c r="H325" s="1"/>
  <c r="G323"/>
  <c r="H323" s="1"/>
  <c r="G319"/>
  <c r="G318" s="1"/>
  <c r="H318" s="1"/>
  <c r="G314"/>
  <c r="G313" s="1"/>
  <c r="H313" s="1"/>
  <c r="G310"/>
  <c r="G309" s="1"/>
  <c r="G308" s="1"/>
  <c r="G304"/>
  <c r="G303" s="1"/>
  <c r="H303" s="1"/>
  <c r="G301"/>
  <c r="H301" s="1"/>
  <c r="G298"/>
  <c r="H298" s="1"/>
  <c r="G296"/>
  <c r="H296" s="1"/>
  <c r="G294"/>
  <c r="H294" s="1"/>
  <c r="G292"/>
  <c r="H292" s="1"/>
  <c r="G289"/>
  <c r="H289" s="1"/>
  <c r="G286"/>
  <c r="G285" s="1"/>
  <c r="G281"/>
  <c r="G280" s="1"/>
  <c r="H280" s="1"/>
  <c r="G278"/>
  <c r="G277" s="1"/>
  <c r="G274"/>
  <c r="H274" s="1"/>
  <c r="G271"/>
  <c r="H271" s="1"/>
  <c r="G269"/>
  <c r="H269" s="1"/>
  <c r="G267"/>
  <c r="H267" s="1"/>
  <c r="G265"/>
  <c r="H265" s="1"/>
  <c r="G261"/>
  <c r="H261" s="1"/>
  <c r="G259"/>
  <c r="H259" s="1"/>
  <c r="G255"/>
  <c r="H255" s="1"/>
  <c r="G252"/>
  <c r="G250"/>
  <c r="H250" s="1"/>
  <c r="G248"/>
  <c r="H248" s="1"/>
  <c r="G246"/>
  <c r="H246" s="1"/>
  <c r="G244"/>
  <c r="H244" s="1"/>
  <c r="G242"/>
  <c r="H242" s="1"/>
  <c r="G240"/>
  <c r="H240" s="1"/>
  <c r="G235"/>
  <c r="H235" s="1"/>
  <c r="G231"/>
  <c r="G229"/>
  <c r="H229" s="1"/>
  <c r="G227"/>
  <c r="G226" s="1"/>
  <c r="H226" s="1"/>
  <c r="G224"/>
  <c r="H224" s="1"/>
  <c r="G221"/>
  <c r="G220" s="1"/>
  <c r="G217"/>
  <c r="H217" s="1"/>
  <c r="G215"/>
  <c r="H215" s="1"/>
  <c r="G211"/>
  <c r="H211" s="1"/>
  <c r="G208"/>
  <c r="G207" s="1"/>
  <c r="H207" s="1"/>
  <c r="G203"/>
  <c r="H203" s="1"/>
  <c r="G201"/>
  <c r="H201" s="1"/>
  <c r="G199"/>
  <c r="H199" s="1"/>
  <c r="G197"/>
  <c r="H197" s="1"/>
  <c r="G195"/>
  <c r="H195" s="1"/>
  <c r="G192"/>
  <c r="H192" s="1"/>
  <c r="G188"/>
  <c r="H188" s="1"/>
  <c r="G186"/>
  <c r="H186" s="1"/>
  <c r="G181"/>
  <c r="H181" s="1"/>
  <c r="G177"/>
  <c r="G174"/>
  <c r="G173" s="1"/>
  <c r="H173" s="1"/>
  <c r="G171"/>
  <c r="G170" s="1"/>
  <c r="H170" s="1"/>
  <c r="G168"/>
  <c r="G167" s="1"/>
  <c r="G164"/>
  <c r="H164" s="1"/>
  <c r="G160"/>
  <c r="G159" s="1"/>
  <c r="H159" s="1"/>
  <c r="G156"/>
  <c r="G155" s="1"/>
  <c r="G154" s="1"/>
  <c r="H154" s="1"/>
  <c r="G152"/>
  <c r="G151" s="1"/>
  <c r="G148"/>
  <c r="G147" s="1"/>
  <c r="G143"/>
  <c r="H143" s="1"/>
  <c r="G140"/>
  <c r="G139" s="1"/>
  <c r="G138" s="1"/>
  <c r="H138" s="1"/>
  <c r="G136"/>
  <c r="H136" s="1"/>
  <c r="G134"/>
  <c r="H134" s="1"/>
  <c r="G129"/>
  <c r="G128" s="1"/>
  <c r="H128" s="1"/>
  <c r="G126"/>
  <c r="G125" s="1"/>
  <c r="G121"/>
  <c r="G120" s="1"/>
  <c r="G115"/>
  <c r="G114" s="1"/>
  <c r="G113" s="1"/>
  <c r="H113" s="1"/>
  <c r="G111"/>
  <c r="G110" s="1"/>
  <c r="G105"/>
  <c r="H576"/>
  <c r="H571"/>
  <c r="H570"/>
  <c r="H566"/>
  <c r="H565"/>
  <c r="H561"/>
  <c r="H559"/>
  <c r="H558"/>
  <c r="H555"/>
  <c r="H551"/>
  <c r="H549"/>
  <c r="H548"/>
  <c r="H545"/>
  <c r="H540"/>
  <c r="H539"/>
  <c r="H536"/>
  <c r="H535"/>
  <c r="H530"/>
  <c r="H528"/>
  <c r="H525"/>
  <c r="H520"/>
  <c r="H518"/>
  <c r="H515"/>
  <c r="H513"/>
  <c r="H512"/>
  <c r="H508"/>
  <c r="H505"/>
  <c r="H503"/>
  <c r="H500"/>
  <c r="H498"/>
  <c r="H496"/>
  <c r="H494"/>
  <c r="H493"/>
  <c r="H489"/>
  <c r="H487"/>
  <c r="H485"/>
  <c r="H482"/>
  <c r="H480"/>
  <c r="H475"/>
  <c r="H470"/>
  <c r="H468"/>
  <c r="H463"/>
  <c r="H461"/>
  <c r="H459"/>
  <c r="H457"/>
  <c r="H455"/>
  <c r="H454"/>
  <c r="H453"/>
  <c r="H450"/>
  <c r="H448"/>
  <c r="H445"/>
  <c r="H443"/>
  <c r="H439"/>
  <c r="H436"/>
  <c r="H433"/>
  <c r="H428"/>
  <c r="H427"/>
  <c r="H425"/>
  <c r="H423"/>
  <c r="H421"/>
  <c r="H419"/>
  <c r="H416"/>
  <c r="H412"/>
  <c r="H408"/>
  <c r="H407"/>
  <c r="H404"/>
  <c r="H403"/>
  <c r="H398"/>
  <c r="H395"/>
  <c r="H391"/>
  <c r="H387"/>
  <c r="H385"/>
  <c r="H383"/>
  <c r="H381"/>
  <c r="H380"/>
  <c r="H377"/>
  <c r="H373"/>
  <c r="H372"/>
  <c r="H371"/>
  <c r="H369"/>
  <c r="H367"/>
  <c r="H364"/>
  <c r="H362"/>
  <c r="H360"/>
  <c r="H359"/>
  <c r="H357"/>
  <c r="H353"/>
  <c r="H350"/>
  <c r="H346"/>
  <c r="H344"/>
  <c r="H342"/>
  <c r="H339"/>
  <c r="H335"/>
  <c r="H334"/>
  <c r="H333"/>
  <c r="H330"/>
  <c r="H328"/>
  <c r="H326"/>
  <c r="H324"/>
  <c r="H320"/>
  <c r="H315"/>
  <c r="H311"/>
  <c r="H305"/>
  <c r="H302"/>
  <c r="H300"/>
  <c r="H299"/>
  <c r="H297"/>
  <c r="H295"/>
  <c r="H293"/>
  <c r="H290"/>
  <c r="H287"/>
  <c r="H282"/>
  <c r="H279"/>
  <c r="H275"/>
  <c r="H273"/>
  <c r="H272"/>
  <c r="H270"/>
  <c r="H268"/>
  <c r="H266"/>
  <c r="H262"/>
  <c r="H260"/>
  <c r="H258"/>
  <c r="H257"/>
  <c r="H256"/>
  <c r="H254"/>
  <c r="H253"/>
  <c r="H252"/>
  <c r="H251"/>
  <c r="H249"/>
  <c r="H247"/>
  <c r="H245"/>
  <c r="H243"/>
  <c r="H241"/>
  <c r="H237"/>
  <c r="H236"/>
  <c r="H232"/>
  <c r="H231"/>
  <c r="H230"/>
  <c r="H228"/>
  <c r="H225"/>
  <c r="H223"/>
  <c r="H222"/>
  <c r="H218"/>
  <c r="H216"/>
  <c r="H212"/>
  <c r="H209"/>
  <c r="H206"/>
  <c r="H205"/>
  <c r="H204"/>
  <c r="H202"/>
  <c r="H200"/>
  <c r="H198"/>
  <c r="H196"/>
  <c r="H193"/>
  <c r="H190"/>
  <c r="H189"/>
  <c r="H187"/>
  <c r="H182"/>
  <c r="H179"/>
  <c r="H178"/>
  <c r="H175"/>
  <c r="H174"/>
  <c r="H172"/>
  <c r="H169"/>
  <c r="H165"/>
  <c r="H161"/>
  <c r="H157"/>
  <c r="H153"/>
  <c r="H149"/>
  <c r="H145"/>
  <c r="H144"/>
  <c r="H141"/>
  <c r="H137"/>
  <c r="H135"/>
  <c r="H130"/>
  <c r="H127"/>
  <c r="H122"/>
  <c r="H116"/>
  <c r="H112"/>
  <c r="H107"/>
  <c r="H106"/>
  <c r="H100"/>
  <c r="H98"/>
  <c r="H95"/>
  <c r="H93"/>
  <c r="H90"/>
  <c r="H88"/>
  <c r="H85"/>
  <c r="H84"/>
  <c r="H83"/>
  <c r="H80"/>
  <c r="H77"/>
  <c r="H76"/>
  <c r="H73"/>
  <c r="H69"/>
  <c r="H65"/>
  <c r="H64"/>
  <c r="H63"/>
  <c r="H62"/>
  <c r="H61"/>
  <c r="H58"/>
  <c r="H56"/>
  <c r="H55"/>
  <c r="H51"/>
  <c r="H50"/>
  <c r="H45"/>
  <c r="H44"/>
  <c r="H42"/>
  <c r="H40"/>
  <c r="H39"/>
  <c r="H37"/>
  <c r="H35"/>
  <c r="H34"/>
  <c r="H31"/>
  <c r="H30"/>
  <c r="H29"/>
  <c r="H25"/>
  <c r="H23"/>
  <c r="H22"/>
  <c r="H21"/>
  <c r="H17"/>
  <c r="G99"/>
  <c r="H99" s="1"/>
  <c r="G97"/>
  <c r="G96" s="1"/>
  <c r="H96" s="1"/>
  <c r="G94"/>
  <c r="H94" s="1"/>
  <c r="G92"/>
  <c r="H92" s="1"/>
  <c r="G89"/>
  <c r="H89" s="1"/>
  <c r="G87"/>
  <c r="H87" s="1"/>
  <c r="G75"/>
  <c r="G74" s="1"/>
  <c r="H74" s="1"/>
  <c r="G79"/>
  <c r="H79" s="1"/>
  <c r="G82"/>
  <c r="H82" s="1"/>
  <c r="G60"/>
  <c r="H60" s="1"/>
  <c r="G54"/>
  <c r="H54" s="1"/>
  <c r="G57"/>
  <c r="H57" s="1"/>
  <c r="G49"/>
  <c r="G48" s="1"/>
  <c r="G28"/>
  <c r="G38"/>
  <c r="H38" s="1"/>
  <c r="G41"/>
  <c r="H41" s="1"/>
  <c r="G43"/>
  <c r="H43" s="1"/>
  <c r="G36"/>
  <c r="H36" s="1"/>
  <c r="G33"/>
  <c r="H33" s="1"/>
  <c r="G16"/>
  <c r="H16" s="1"/>
  <c r="G24"/>
  <c r="H24" s="1"/>
  <c r="G20"/>
  <c r="H278" l="1"/>
  <c r="H352"/>
  <c r="H397"/>
  <c r="H544"/>
  <c r="I458" i="2"/>
  <c r="I109"/>
  <c r="I394"/>
  <c r="H142"/>
  <c r="I142" s="1"/>
  <c r="G68" i="1"/>
  <c r="G71"/>
  <c r="H71" s="1"/>
  <c r="F14" i="4"/>
  <c r="H682" i="2"/>
  <c r="I682" s="1"/>
  <c r="I680"/>
  <c r="H678"/>
  <c r="I678" s="1"/>
  <c r="I676"/>
  <c r="I675"/>
  <c r="I670"/>
  <c r="I666"/>
  <c r="I665"/>
  <c r="H663"/>
  <c r="I663" s="1"/>
  <c r="H658"/>
  <c r="I658" s="1"/>
  <c r="I659"/>
  <c r="H650"/>
  <c r="H646"/>
  <c r="I646" s="1"/>
  <c r="H641"/>
  <c r="I642"/>
  <c r="H635"/>
  <c r="I635" s="1"/>
  <c r="I636"/>
  <c r="I631"/>
  <c r="H629"/>
  <c r="I629" s="1"/>
  <c r="H623"/>
  <c r="I623" s="1"/>
  <c r="H610"/>
  <c r="I610" s="1"/>
  <c r="H605"/>
  <c r="I605" s="1"/>
  <c r="I606"/>
  <c r="H600"/>
  <c r="I601"/>
  <c r="H596"/>
  <c r="I596" s="1"/>
  <c r="I594"/>
  <c r="H590"/>
  <c r="I561"/>
  <c r="H576"/>
  <c r="I576" s="1"/>
  <c r="I577"/>
  <c r="H573"/>
  <c r="I573" s="1"/>
  <c r="I570"/>
  <c r="H568"/>
  <c r="I568" s="1"/>
  <c r="I565"/>
  <c r="I559"/>
  <c r="I560"/>
  <c r="I556"/>
  <c r="H552"/>
  <c r="I552" s="1"/>
  <c r="I549"/>
  <c r="I510"/>
  <c r="H539"/>
  <c r="I539" s="1"/>
  <c r="I537"/>
  <c r="H535"/>
  <c r="I535" s="1"/>
  <c r="H526"/>
  <c r="I526" s="1"/>
  <c r="H516"/>
  <c r="I516" s="1"/>
  <c r="I517"/>
  <c r="I506"/>
  <c r="H502"/>
  <c r="H501" s="1"/>
  <c r="I501" s="1"/>
  <c r="H496"/>
  <c r="I496" s="1"/>
  <c r="H489"/>
  <c r="I481"/>
  <c r="H479"/>
  <c r="I479" s="1"/>
  <c r="H475"/>
  <c r="I475" s="1"/>
  <c r="I476"/>
  <c r="I477"/>
  <c r="I472"/>
  <c r="H470"/>
  <c r="I470" s="1"/>
  <c r="I468"/>
  <c r="I467"/>
  <c r="I444"/>
  <c r="I462"/>
  <c r="H460"/>
  <c r="I460" s="1"/>
  <c r="I456"/>
  <c r="I457"/>
  <c r="I453"/>
  <c r="I452"/>
  <c r="H448"/>
  <c r="H442"/>
  <c r="H441" s="1"/>
  <c r="I443"/>
  <c r="H435"/>
  <c r="I435" s="1"/>
  <c r="H428"/>
  <c r="I423"/>
  <c r="I422"/>
  <c r="H420"/>
  <c r="I420" s="1"/>
  <c r="I418"/>
  <c r="I417"/>
  <c r="I137"/>
  <c r="I185"/>
  <c r="I274"/>
  <c r="H410"/>
  <c r="H404"/>
  <c r="H403" s="1"/>
  <c r="H396"/>
  <c r="I396" s="1"/>
  <c r="I398"/>
  <c r="I397"/>
  <c r="H392"/>
  <c r="I392" s="1"/>
  <c r="I393"/>
  <c r="H389"/>
  <c r="I389" s="1"/>
  <c r="H384"/>
  <c r="I384" s="1"/>
  <c r="H378"/>
  <c r="I378" s="1"/>
  <c r="H374"/>
  <c r="I374" s="1"/>
  <c r="I354"/>
  <c r="H368"/>
  <c r="H363"/>
  <c r="I353"/>
  <c r="H351"/>
  <c r="I351" s="1"/>
  <c r="H346"/>
  <c r="I346" s="1"/>
  <c r="I343"/>
  <c r="H341"/>
  <c r="I341" s="1"/>
  <c r="H336"/>
  <c r="I336" s="1"/>
  <c r="I337"/>
  <c r="I338"/>
  <c r="I333"/>
  <c r="H331"/>
  <c r="I331" s="1"/>
  <c r="H312"/>
  <c r="I312" s="1"/>
  <c r="H325"/>
  <c r="I325" s="1"/>
  <c r="H320"/>
  <c r="I320" s="1"/>
  <c r="I321"/>
  <c r="I317"/>
  <c r="H307"/>
  <c r="I307" s="1"/>
  <c r="I308"/>
  <c r="I303"/>
  <c r="H301"/>
  <c r="I301" s="1"/>
  <c r="I298"/>
  <c r="H294"/>
  <c r="H293" s="1"/>
  <c r="H292" s="1"/>
  <c r="I292" s="1"/>
  <c r="H286"/>
  <c r="I286" s="1"/>
  <c r="I287"/>
  <c r="H283"/>
  <c r="H282" s="1"/>
  <c r="I282" s="1"/>
  <c r="H276"/>
  <c r="I276" s="1"/>
  <c r="I277"/>
  <c r="H272"/>
  <c r="H267"/>
  <c r="H263"/>
  <c r="I263" s="1"/>
  <c r="H257"/>
  <c r="I257" s="1"/>
  <c r="H245"/>
  <c r="I245" s="1"/>
  <c r="H239"/>
  <c r="I239" s="1"/>
  <c r="I193"/>
  <c r="H234"/>
  <c r="I234" s="1"/>
  <c r="I232"/>
  <c r="I231"/>
  <c r="H220"/>
  <c r="H197"/>
  <c r="I198"/>
  <c r="I174"/>
  <c r="I171"/>
  <c r="H180"/>
  <c r="I180" s="1"/>
  <c r="I182"/>
  <c r="I181"/>
  <c r="H177"/>
  <c r="H176" s="1"/>
  <c r="I176" s="1"/>
  <c r="H160"/>
  <c r="I160" s="1"/>
  <c r="H151"/>
  <c r="I147"/>
  <c r="I146"/>
  <c r="I140"/>
  <c r="I134"/>
  <c r="H132"/>
  <c r="I132" s="1"/>
  <c r="H128"/>
  <c r="H127" s="1"/>
  <c r="I127" s="1"/>
  <c r="I125"/>
  <c r="H123"/>
  <c r="I123" s="1"/>
  <c r="I117"/>
  <c r="H119"/>
  <c r="I119" s="1"/>
  <c r="I116"/>
  <c r="I112"/>
  <c r="H107"/>
  <c r="I107" s="1"/>
  <c r="I108"/>
  <c r="I103"/>
  <c r="I102"/>
  <c r="H98"/>
  <c r="I93"/>
  <c r="I92"/>
  <c r="H90"/>
  <c r="H84"/>
  <c r="I84" s="1"/>
  <c r="I80"/>
  <c r="I73"/>
  <c r="I74"/>
  <c r="I70"/>
  <c r="H65"/>
  <c r="I41"/>
  <c r="H49"/>
  <c r="H39"/>
  <c r="I39" s="1"/>
  <c r="I40"/>
  <c r="I35"/>
  <c r="I30"/>
  <c r="I34"/>
  <c r="I29"/>
  <c r="I33"/>
  <c r="H23"/>
  <c r="H15"/>
  <c r="H129" i="1"/>
  <c r="H575"/>
  <c r="H574"/>
  <c r="G572"/>
  <c r="H572" s="1"/>
  <c r="H569"/>
  <c r="G567"/>
  <c r="H567" s="1"/>
  <c r="H563"/>
  <c r="H564"/>
  <c r="H554"/>
  <c r="H550"/>
  <c r="G556"/>
  <c r="H556" s="1"/>
  <c r="H557"/>
  <c r="G552"/>
  <c r="H552" s="1"/>
  <c r="H553"/>
  <c r="H547"/>
  <c r="H543"/>
  <c r="H126"/>
  <c r="H208"/>
  <c r="G537"/>
  <c r="H537" s="1"/>
  <c r="H534"/>
  <c r="G532"/>
  <c r="H524"/>
  <c r="G526"/>
  <c r="H526" s="1"/>
  <c r="H523"/>
  <c r="G501"/>
  <c r="H507"/>
  <c r="G516"/>
  <c r="H516" s="1"/>
  <c r="H517"/>
  <c r="G510"/>
  <c r="G509" s="1"/>
  <c r="H509" s="1"/>
  <c r="H511"/>
  <c r="G491"/>
  <c r="H492"/>
  <c r="H221"/>
  <c r="H435"/>
  <c r="G483"/>
  <c r="H483" s="1"/>
  <c r="G478"/>
  <c r="G473"/>
  <c r="G466"/>
  <c r="H466" s="1"/>
  <c r="G451"/>
  <c r="H451" s="1"/>
  <c r="G441"/>
  <c r="H441" s="1"/>
  <c r="H452"/>
  <c r="G446"/>
  <c r="H446" s="1"/>
  <c r="H438"/>
  <c r="H431"/>
  <c r="H432"/>
  <c r="H390"/>
  <c r="G59"/>
  <c r="H59" s="1"/>
  <c r="H310"/>
  <c r="H406"/>
  <c r="H152"/>
  <c r="H411"/>
  <c r="H402"/>
  <c r="G417"/>
  <c r="H417" s="1"/>
  <c r="H415"/>
  <c r="G413"/>
  <c r="H413" s="1"/>
  <c r="H410"/>
  <c r="G400"/>
  <c r="H400" s="1"/>
  <c r="H401"/>
  <c r="G392"/>
  <c r="H392" s="1"/>
  <c r="H393"/>
  <c r="H394"/>
  <c r="H389"/>
  <c r="G378"/>
  <c r="H378" s="1"/>
  <c r="H376"/>
  <c r="G374"/>
  <c r="H374" s="1"/>
  <c r="G365"/>
  <c r="H365" s="1"/>
  <c r="G355"/>
  <c r="H356"/>
  <c r="G348"/>
  <c r="G340"/>
  <c r="H340" s="1"/>
  <c r="G336"/>
  <c r="H336" s="1"/>
  <c r="H337"/>
  <c r="H338"/>
  <c r="G331"/>
  <c r="H331" s="1"/>
  <c r="H332"/>
  <c r="G322"/>
  <c r="H319"/>
  <c r="H314"/>
  <c r="G312"/>
  <c r="H312" s="1"/>
  <c r="H308"/>
  <c r="H309"/>
  <c r="H304"/>
  <c r="G291"/>
  <c r="H291" s="1"/>
  <c r="G288"/>
  <c r="H288" s="1"/>
  <c r="H48"/>
  <c r="G47"/>
  <c r="G46" s="1"/>
  <c r="H46" s="1"/>
  <c r="G19"/>
  <c r="H19" s="1"/>
  <c r="G78"/>
  <c r="H78" s="1"/>
  <c r="H148"/>
  <c r="H49"/>
  <c r="G15"/>
  <c r="G14" s="1"/>
  <c r="H14" s="1"/>
  <c r="G53"/>
  <c r="G52" s="1"/>
  <c r="H52" s="1"/>
  <c r="H168"/>
  <c r="H285"/>
  <c r="H286"/>
  <c r="H281"/>
  <c r="G276"/>
  <c r="H276" s="1"/>
  <c r="H277"/>
  <c r="G264"/>
  <c r="G239"/>
  <c r="H239" s="1"/>
  <c r="G234"/>
  <c r="H227"/>
  <c r="G219"/>
  <c r="H219" s="1"/>
  <c r="H220"/>
  <c r="G214"/>
  <c r="G213" s="1"/>
  <c r="H213" s="1"/>
  <c r="G210"/>
  <c r="H210" s="1"/>
  <c r="G194"/>
  <c r="H194" s="1"/>
  <c r="G185"/>
  <c r="G180"/>
  <c r="H180" s="1"/>
  <c r="H177"/>
  <c r="H171"/>
  <c r="G166"/>
  <c r="H166" s="1"/>
  <c r="H167"/>
  <c r="G163"/>
  <c r="H160"/>
  <c r="G158"/>
  <c r="H158" s="1"/>
  <c r="H156"/>
  <c r="H155"/>
  <c r="G150"/>
  <c r="H150" s="1"/>
  <c r="H151"/>
  <c r="H147"/>
  <c r="H140"/>
  <c r="G142"/>
  <c r="H142" s="1"/>
  <c r="H139"/>
  <c r="G133"/>
  <c r="G132" s="1"/>
  <c r="H132" s="1"/>
  <c r="H97"/>
  <c r="G32"/>
  <c r="H32" s="1"/>
  <c r="H20"/>
  <c r="H28"/>
  <c r="H47"/>
  <c r="H75"/>
  <c r="H111"/>
  <c r="G81"/>
  <c r="H81" s="1"/>
  <c r="G124"/>
  <c r="G123" s="1"/>
  <c r="H123" s="1"/>
  <c r="H125"/>
  <c r="H121"/>
  <c r="G119"/>
  <c r="G118" s="1"/>
  <c r="H118" s="1"/>
  <c r="H120"/>
  <c r="H115"/>
  <c r="H114"/>
  <c r="G109"/>
  <c r="G108" s="1"/>
  <c r="H108" s="1"/>
  <c r="H110"/>
  <c r="G91"/>
  <c r="H91" s="1"/>
  <c r="G86"/>
  <c r="H86" s="1"/>
  <c r="H105"/>
  <c r="G104"/>
  <c r="H104" s="1"/>
  <c r="G67" l="1"/>
  <c r="H67" s="1"/>
  <c r="H465" i="2"/>
  <c r="I465" s="1"/>
  <c r="H415"/>
  <c r="I415" s="1"/>
  <c r="H474"/>
  <c r="I441"/>
  <c r="H68" i="1"/>
  <c r="I474" i="2"/>
  <c r="I49"/>
  <c r="H44"/>
  <c r="H674"/>
  <c r="H657"/>
  <c r="I657" s="1"/>
  <c r="H649"/>
  <c r="I649" s="1"/>
  <c r="I650"/>
  <c r="H634"/>
  <c r="I641"/>
  <c r="H622"/>
  <c r="H621" s="1"/>
  <c r="I621" s="1"/>
  <c r="H599"/>
  <c r="I599" s="1"/>
  <c r="I600"/>
  <c r="I590"/>
  <c r="H572"/>
  <c r="I572" s="1"/>
  <c r="H551"/>
  <c r="I551" s="1"/>
  <c r="H515"/>
  <c r="I502"/>
  <c r="H488"/>
  <c r="I489"/>
  <c r="H455"/>
  <c r="I455" s="1"/>
  <c r="H447"/>
  <c r="I448"/>
  <c r="I442"/>
  <c r="H427"/>
  <c r="I428"/>
  <c r="H409"/>
  <c r="I409" s="1"/>
  <c r="I410"/>
  <c r="I404"/>
  <c r="I403"/>
  <c r="H388"/>
  <c r="I388" s="1"/>
  <c r="H383"/>
  <c r="H382" s="1"/>
  <c r="I382" s="1"/>
  <c r="H373"/>
  <c r="H372" s="1"/>
  <c r="H367"/>
  <c r="I368"/>
  <c r="H362"/>
  <c r="I363"/>
  <c r="H345"/>
  <c r="I345" s="1"/>
  <c r="H330"/>
  <c r="I330" s="1"/>
  <c r="H319"/>
  <c r="I319" s="1"/>
  <c r="H306"/>
  <c r="I293"/>
  <c r="H291"/>
  <c r="I291" s="1"/>
  <c r="I294"/>
  <c r="I283"/>
  <c r="H281"/>
  <c r="I281" s="1"/>
  <c r="H271"/>
  <c r="I272"/>
  <c r="H266"/>
  <c r="I266" s="1"/>
  <c r="I267"/>
  <c r="H262"/>
  <c r="H238"/>
  <c r="I238" s="1"/>
  <c r="I197"/>
  <c r="H196"/>
  <c r="I196" s="1"/>
  <c r="H230"/>
  <c r="I230" s="1"/>
  <c r="H219"/>
  <c r="I220"/>
  <c r="I177"/>
  <c r="H157"/>
  <c r="I157" s="1"/>
  <c r="I151"/>
  <c r="H131"/>
  <c r="I131" s="1"/>
  <c r="I128"/>
  <c r="H114"/>
  <c r="I114" s="1"/>
  <c r="H106"/>
  <c r="H79"/>
  <c r="I79" s="1"/>
  <c r="H97"/>
  <c r="I98"/>
  <c r="H89"/>
  <c r="I89" s="1"/>
  <c r="I90"/>
  <c r="H64"/>
  <c r="I65"/>
  <c r="H22"/>
  <c r="I22" s="1"/>
  <c r="I23"/>
  <c r="H14"/>
  <c r="I14" s="1"/>
  <c r="I15"/>
  <c r="G18" i="1"/>
  <c r="H18" s="1"/>
  <c r="G562"/>
  <c r="H562" s="1"/>
  <c r="G542"/>
  <c r="G541" s="1"/>
  <c r="H541" s="1"/>
  <c r="H53"/>
  <c r="G490"/>
  <c r="G531"/>
  <c r="H531" s="1"/>
  <c r="H532"/>
  <c r="G522"/>
  <c r="H501"/>
  <c r="H510"/>
  <c r="H490"/>
  <c r="H491"/>
  <c r="H15"/>
  <c r="G146"/>
  <c r="H146" s="1"/>
  <c r="G477"/>
  <c r="H478"/>
  <c r="G472"/>
  <c r="H473"/>
  <c r="G465"/>
  <c r="G440"/>
  <c r="G388"/>
  <c r="H388" s="1"/>
  <c r="G399"/>
  <c r="H399" s="1"/>
  <c r="G354"/>
  <c r="H354" s="1"/>
  <c r="H355"/>
  <c r="H348"/>
  <c r="G321"/>
  <c r="H322"/>
  <c r="G307"/>
  <c r="G284"/>
  <c r="G283" s="1"/>
  <c r="H283" s="1"/>
  <c r="G263"/>
  <c r="H263" s="1"/>
  <c r="H264"/>
  <c r="G238"/>
  <c r="H238" s="1"/>
  <c r="H234"/>
  <c r="H214"/>
  <c r="G191"/>
  <c r="H191" s="1"/>
  <c r="H185"/>
  <c r="G176"/>
  <c r="H176" s="1"/>
  <c r="H163"/>
  <c r="G131"/>
  <c r="H131" s="1"/>
  <c r="H133"/>
  <c r="G103"/>
  <c r="H103" s="1"/>
  <c r="H119"/>
  <c r="H124"/>
  <c r="G66"/>
  <c r="H66" s="1"/>
  <c r="G27"/>
  <c r="H109"/>
  <c r="H464" i="2" l="1"/>
  <c r="I262"/>
  <c r="H261"/>
  <c r="H426"/>
  <c r="I464"/>
  <c r="H43"/>
  <c r="I44"/>
  <c r="I674"/>
  <c r="H673"/>
  <c r="I673" s="1"/>
  <c r="H656"/>
  <c r="I656" s="1"/>
  <c r="I634"/>
  <c r="H633"/>
  <c r="I622"/>
  <c r="H589"/>
  <c r="I589" s="1"/>
  <c r="H558"/>
  <c r="I558" s="1"/>
  <c r="H547"/>
  <c r="I547" s="1"/>
  <c r="I515"/>
  <c r="H508"/>
  <c r="I508" s="1"/>
  <c r="I488"/>
  <c r="H484"/>
  <c r="H446"/>
  <c r="I447"/>
  <c r="I427"/>
  <c r="H402"/>
  <c r="I402" s="1"/>
  <c r="I383"/>
  <c r="I373"/>
  <c r="I372"/>
  <c r="H366"/>
  <c r="I366" s="1"/>
  <c r="I367"/>
  <c r="H361"/>
  <c r="I362"/>
  <c r="H340"/>
  <c r="I340" s="1"/>
  <c r="I306"/>
  <c r="H305"/>
  <c r="H270"/>
  <c r="I270" s="1"/>
  <c r="I271"/>
  <c r="I261"/>
  <c r="H237"/>
  <c r="I237" s="1"/>
  <c r="I219"/>
  <c r="H191"/>
  <c r="I191" s="1"/>
  <c r="H150"/>
  <c r="I150" s="1"/>
  <c r="H105"/>
  <c r="I105" s="1"/>
  <c r="I106"/>
  <c r="H96"/>
  <c r="I96" s="1"/>
  <c r="I97"/>
  <c r="H72"/>
  <c r="I72" s="1"/>
  <c r="H63"/>
  <c r="I63" s="1"/>
  <c r="I64"/>
  <c r="H13"/>
  <c r="H12" s="1"/>
  <c r="I12" s="1"/>
  <c r="H542" i="1"/>
  <c r="G521"/>
  <c r="H521" s="1"/>
  <c r="H522"/>
  <c r="G476"/>
  <c r="H476" s="1"/>
  <c r="H477"/>
  <c r="H472"/>
  <c r="G464"/>
  <c r="H465"/>
  <c r="H440"/>
  <c r="G430"/>
  <c r="G347"/>
  <c r="H347" s="1"/>
  <c r="H321"/>
  <c r="G317"/>
  <c r="H307"/>
  <c r="G306"/>
  <c r="H306" s="1"/>
  <c r="H284"/>
  <c r="G102"/>
  <c r="H102" s="1"/>
  <c r="G233"/>
  <c r="H233" s="1"/>
  <c r="G184"/>
  <c r="H184" s="1"/>
  <c r="G162"/>
  <c r="H162" s="1"/>
  <c r="H27"/>
  <c r="G26"/>
  <c r="I446" i="2" l="1"/>
  <c r="H440"/>
  <c r="I440" s="1"/>
  <c r="I426"/>
  <c r="I43"/>
  <c r="H38"/>
  <c r="I38" s="1"/>
  <c r="I633"/>
  <c r="H628"/>
  <c r="I628" s="1"/>
  <c r="H588"/>
  <c r="I588" s="1"/>
  <c r="H483"/>
  <c r="I484"/>
  <c r="H387"/>
  <c r="I387" s="1"/>
  <c r="I361"/>
  <c r="H350"/>
  <c r="I350" s="1"/>
  <c r="I305"/>
  <c r="H300"/>
  <c r="I300" s="1"/>
  <c r="H260"/>
  <c r="H149"/>
  <c r="I149" s="1"/>
  <c r="I13"/>
  <c r="H464" i="1"/>
  <c r="G471"/>
  <c r="H471" s="1"/>
  <c r="G429"/>
  <c r="H429" s="1"/>
  <c r="H430"/>
  <c r="G101"/>
  <c r="H101" s="1"/>
  <c r="H317"/>
  <c r="G316"/>
  <c r="H316" s="1"/>
  <c r="G183"/>
  <c r="H183" s="1"/>
  <c r="G117"/>
  <c r="H117" s="1"/>
  <c r="G13"/>
  <c r="H13" s="1"/>
  <c r="H26"/>
  <c r="I260" i="2" l="1"/>
  <c r="H37"/>
  <c r="I37" s="1"/>
  <c r="I483"/>
  <c r="H425"/>
  <c r="H371"/>
  <c r="I371" s="1"/>
  <c r="G577" i="1"/>
  <c r="H577" s="1"/>
  <c r="I425" i="2" l="1"/>
  <c r="H688"/>
  <c r="I688" s="1"/>
</calcChain>
</file>

<file path=xl/sharedStrings.xml><?xml version="1.0" encoding="utf-8"?>
<sst xmlns="http://schemas.openxmlformats.org/spreadsheetml/2006/main" count="7055" uniqueCount="507">
  <si>
    <t>000</t>
  </si>
  <si>
    <t>01</t>
  </si>
  <si>
    <t>00</t>
  </si>
  <si>
    <t>0000000</t>
  </si>
  <si>
    <t>02</t>
  </si>
  <si>
    <t>0020000</t>
  </si>
  <si>
    <t>0020300</t>
  </si>
  <si>
    <t>100</t>
  </si>
  <si>
    <t>03</t>
  </si>
  <si>
    <t>0020400</t>
  </si>
  <si>
    <t>200</t>
  </si>
  <si>
    <t>800</t>
  </si>
  <si>
    <t>0021100</t>
  </si>
  <si>
    <t>04</t>
  </si>
  <si>
    <t>0026200</t>
  </si>
  <si>
    <t>0026201</t>
  </si>
  <si>
    <t>0026208</t>
  </si>
  <si>
    <t>0026209</t>
  </si>
  <si>
    <t>0026210</t>
  </si>
  <si>
    <t>0026221</t>
  </si>
  <si>
    <t>0026222</t>
  </si>
  <si>
    <t>05</t>
  </si>
  <si>
    <t>06</t>
  </si>
  <si>
    <t>0022500</t>
  </si>
  <si>
    <t>07</t>
  </si>
  <si>
    <t>0200000</t>
  </si>
  <si>
    <t>11</t>
  </si>
  <si>
    <t>0700000</t>
  </si>
  <si>
    <t>0700500</t>
  </si>
  <si>
    <t>13</t>
  </si>
  <si>
    <t>0029900</t>
  </si>
  <si>
    <t>0900000</t>
  </si>
  <si>
    <t>0900200</t>
  </si>
  <si>
    <t>0930000</t>
  </si>
  <si>
    <t>0939900</t>
  </si>
  <si>
    <t>600</t>
  </si>
  <si>
    <t>4400000</t>
  </si>
  <si>
    <t>4409900</t>
  </si>
  <si>
    <t>5090000</t>
  </si>
  <si>
    <t>5090100</t>
  </si>
  <si>
    <t>300</t>
  </si>
  <si>
    <t>5090200</t>
  </si>
  <si>
    <t>7950000</t>
  </si>
  <si>
    <t>7951400</t>
  </si>
  <si>
    <t>7951500</t>
  </si>
  <si>
    <t>7951700</t>
  </si>
  <si>
    <t>7951720</t>
  </si>
  <si>
    <t>7951800</t>
  </si>
  <si>
    <t>0025100</t>
  </si>
  <si>
    <t>0025118</t>
  </si>
  <si>
    <t>09</t>
  </si>
  <si>
    <t>2180000</t>
  </si>
  <si>
    <t>2180100</t>
  </si>
  <si>
    <t>14</t>
  </si>
  <si>
    <t>7950100</t>
  </si>
  <si>
    <t>5220000</t>
  </si>
  <si>
    <t>5226200</t>
  </si>
  <si>
    <t>5226218</t>
  </si>
  <si>
    <t>5226100</t>
  </si>
  <si>
    <t>5226109</t>
  </si>
  <si>
    <t>400</t>
  </si>
  <si>
    <t>7951900</t>
  </si>
  <si>
    <t>5226103</t>
  </si>
  <si>
    <t>5226135</t>
  </si>
  <si>
    <t>7000000</t>
  </si>
  <si>
    <t>7000100</t>
  </si>
  <si>
    <t>7000103</t>
  </si>
  <si>
    <t>7952000</t>
  </si>
  <si>
    <t>08</t>
  </si>
  <si>
    <t>3170000</t>
  </si>
  <si>
    <t>3170100</t>
  </si>
  <si>
    <t>3150000</t>
  </si>
  <si>
    <t>3150100</t>
  </si>
  <si>
    <t>12</t>
  </si>
  <si>
    <t>3400000</t>
  </si>
  <si>
    <t>3400300</t>
  </si>
  <si>
    <t>5225000</t>
  </si>
  <si>
    <t>5225064</t>
  </si>
  <si>
    <t>5226000</t>
  </si>
  <si>
    <t>5226064</t>
  </si>
  <si>
    <t>5226129</t>
  </si>
  <si>
    <t>7950200</t>
  </si>
  <si>
    <t>3500000</t>
  </si>
  <si>
    <t>3500200</t>
  </si>
  <si>
    <t>3500300</t>
  </si>
  <si>
    <t>5225105</t>
  </si>
  <si>
    <t>5226105</t>
  </si>
  <si>
    <t>5226116</t>
  </si>
  <si>
    <t>5226120</t>
  </si>
  <si>
    <t>5226124</t>
  </si>
  <si>
    <t>5226133</t>
  </si>
  <si>
    <t>5229500</t>
  </si>
  <si>
    <t>5229501</t>
  </si>
  <si>
    <t>5229600</t>
  </si>
  <si>
    <t>5229601</t>
  </si>
  <si>
    <t>7000124</t>
  </si>
  <si>
    <t>7950300</t>
  </si>
  <si>
    <t>7950320</t>
  </si>
  <si>
    <t>7951100</t>
  </si>
  <si>
    <t>7951730</t>
  </si>
  <si>
    <t>7952600</t>
  </si>
  <si>
    <t>3510000</t>
  </si>
  <si>
    <t>3510500</t>
  </si>
  <si>
    <t>5226104</t>
  </si>
  <si>
    <t>5226106</t>
  </si>
  <si>
    <t>5226110</t>
  </si>
  <si>
    <t>5226115</t>
  </si>
  <si>
    <t>5226123</t>
  </si>
  <si>
    <t>5226146</t>
  </si>
  <si>
    <t>5226149</t>
  </si>
  <si>
    <t>7000115</t>
  </si>
  <si>
    <t>7000123</t>
  </si>
  <si>
    <t>7000137</t>
  </si>
  <si>
    <t>7950310</t>
  </si>
  <si>
    <t>7951710</t>
  </si>
  <si>
    <t>5226220</t>
  </si>
  <si>
    <t>6000000</t>
  </si>
  <si>
    <t>6000100</t>
  </si>
  <si>
    <t>6000300</t>
  </si>
  <si>
    <t>6000400</t>
  </si>
  <si>
    <t>6000500</t>
  </si>
  <si>
    <t>6000600</t>
  </si>
  <si>
    <t>7960000</t>
  </si>
  <si>
    <t>7960700</t>
  </si>
  <si>
    <t>5226117</t>
  </si>
  <si>
    <t>7000117</t>
  </si>
  <si>
    <t>4200000</t>
  </si>
  <si>
    <t>4209900</t>
  </si>
  <si>
    <t>5226108</t>
  </si>
  <si>
    <t>5226137</t>
  </si>
  <si>
    <t>5226147</t>
  </si>
  <si>
    <t>5226202</t>
  </si>
  <si>
    <t>5226210</t>
  </si>
  <si>
    <t>5226224</t>
  </si>
  <si>
    <t>7950500</t>
  </si>
  <si>
    <t>7952300</t>
  </si>
  <si>
    <t>4210000</t>
  </si>
  <si>
    <t>4219900</t>
  </si>
  <si>
    <t>4230000</t>
  </si>
  <si>
    <t>4239900</t>
  </si>
  <si>
    <t>5226122</t>
  </si>
  <si>
    <t>5226132</t>
  </si>
  <si>
    <t>5226203</t>
  </si>
  <si>
    <t>5226223</t>
  </si>
  <si>
    <t>7951000</t>
  </si>
  <si>
    <t>7951600</t>
  </si>
  <si>
    <t>4320000</t>
  </si>
  <si>
    <t>4320200</t>
  </si>
  <si>
    <t>5226121</t>
  </si>
  <si>
    <t>0026213</t>
  </si>
  <si>
    <t>4520000</t>
  </si>
  <si>
    <t>4529900</t>
  </si>
  <si>
    <t>4410000</t>
  </si>
  <si>
    <t>4419900</t>
  </si>
  <si>
    <t>4420000</t>
  </si>
  <si>
    <t>4429900</t>
  </si>
  <si>
    <t>5226206</t>
  </si>
  <si>
    <t>7950400</t>
  </si>
  <si>
    <t>7950600</t>
  </si>
  <si>
    <t>7950900</t>
  </si>
  <si>
    <t>10</t>
  </si>
  <si>
    <t>4910000</t>
  </si>
  <si>
    <t>4910100</t>
  </si>
  <si>
    <t>5050000</t>
  </si>
  <si>
    <t>5058500</t>
  </si>
  <si>
    <t>5058501</t>
  </si>
  <si>
    <t>5058502</t>
  </si>
  <si>
    <t>5058600</t>
  </si>
  <si>
    <t>5058601</t>
  </si>
  <si>
    <t>5058602</t>
  </si>
  <si>
    <t>5058610</t>
  </si>
  <si>
    <t>5226102</t>
  </si>
  <si>
    <t>5226128</t>
  </si>
  <si>
    <t>5226207</t>
  </si>
  <si>
    <t>5226219</t>
  </si>
  <si>
    <t xml:space="preserve">        Закон Сахалинской области от 6 декабря 2010 года №112-ЗО "О социальной поддержке семей, имеющих детей, в Сахалинской области"</t>
  </si>
  <si>
    <t>5228700</t>
  </si>
  <si>
    <t>5228709</t>
  </si>
  <si>
    <t>7000102</t>
  </si>
  <si>
    <t>7951200</t>
  </si>
  <si>
    <t>5226082</t>
  </si>
  <si>
    <t>5226204</t>
  </si>
  <si>
    <t>5226216</t>
  </si>
  <si>
    <t>0026214</t>
  </si>
  <si>
    <t>7961300</t>
  </si>
  <si>
    <t>5120000</t>
  </si>
  <si>
    <t>5129700</t>
  </si>
  <si>
    <t>4530000</t>
  </si>
  <si>
    <t>4539900</t>
  </si>
  <si>
    <t>4570000</t>
  </si>
  <si>
    <t>4579900</t>
  </si>
  <si>
    <t>0650000</t>
  </si>
  <si>
    <t>0650300</t>
  </si>
  <si>
    <t>700</t>
  </si>
  <si>
    <t>901</t>
  </si>
  <si>
    <t>902</t>
  </si>
  <si>
    <t>904</t>
  </si>
  <si>
    <t>905</t>
  </si>
  <si>
    <t>907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</si>
  <si>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</si>
  <si>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</si>
  <si>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 органов местного самоуправления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</si>
  <si>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</si>
  <si>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</si>
  <si>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 ) нужд</t>
  </si>
  <si>
    <t>Иные бюджетные ассигнования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</si>
  <si>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</si>
  <si>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</si>
  <si>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 муниципального образования и его заместители</t>
  </si>
  <si>
    <t>Другие общегосударственные вопросы</t>
  </si>
  <si>
    <t>Премии, стипендии и гранты</t>
  </si>
  <si>
    <t>Премия гражданину, награжденному Почетной грамотой Собрания муниципального образования "Городской округ Ногликский"</t>
  </si>
  <si>
    <t>Социальное обеспечение и иные выплаты населению</t>
  </si>
  <si>
    <t>Пенсионное обеспечение</t>
  </si>
  <si>
    <t>Доплаты к пенсиям, дополнительное пенсионное обеспечение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</si>
  <si>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</si>
  <si>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</si>
  <si>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</si>
  <si>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</si>
  <si>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государственных полномочий Сахалинской области</t>
  </si>
  <si>
    <t>Реализация Закона Сахалинской области "Об административных комиссиях в Сахалинской области"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</si>
  <si>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</si>
  <si>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Закона Сахалинской области "О наделении органов местного самоуправления государственными 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</si>
  <si>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"О  наделении органов местного самоуправления государственными полномочиями Сахалинской области  по формированию и обеспечению деятельности комиссии по делам несовершеннолетних и  защите их прав"</t>
  </si>
  <si>
    <t>Реализация Закона Сахалинской области "О дополнительной гарантии молодежи, проживающей и работающей в Сахалинской области"</t>
  </si>
  <si>
    <t>Доплаты к пенсиям муниципальных служащих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</si>
  <si>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</si>
  <si>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 xml:space="preserve"> Закупка товаров, работ и услуг для государственных (муниципальных ) нужд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</si>
  <si>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перевозок пассажиров и багажа легковым такси"</t>
  </si>
  <si>
    <t>Судебная система</t>
  </si>
  <si>
    <t>Обеспечение проведения выборов и референдумов</t>
  </si>
  <si>
    <t>Проведение выборов в органы местного самоуправления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</si>
  <si>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</si>
  <si>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</si>
  <si>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</si>
  <si>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Муниципальные программы</t>
  </si>
  <si>
    <t>"Профилактика наркомании, токсикомании, алкоголизма несовершеннолетних  в муниципальном образовании "Городской округ Ногликский" на 2012-2014 годы"</t>
  </si>
  <si>
    <t>"Энергосбережение и повышение энергоэффективности на территории муниципального образования "Городской округ Ногликский" на 2010-2015 годы"</t>
  </si>
  <si>
    <t>"Строительство жилья в муниципальном образовании "Городской округ Ногликский" на 2010-2015 годы"</t>
  </si>
  <si>
    <t>Подпрограмма "Развитие системы градостроительного планирования"</t>
  </si>
  <si>
    <t>"Повышение сейсмоустойчивости жилых домов, основных объектов  и систем  жизнеобеспечения в муниципальном образовании "Городской округ Ногликский" на 2009-2013 годы и на период до 2017 года"</t>
  </si>
  <si>
    <t>Мобилизационная и вневойсковая подготовка</t>
  </si>
  <si>
    <t>Выполнение государственных полномочий Российской Федерации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</si>
  <si>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</si>
  <si>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Общегосударственные вопросы</t>
  </si>
  <si>
    <t>Социальная политика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</si>
  <si>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</si>
  <si>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</si>
  <si>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</si>
  <si>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</si>
  <si>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"Комплексная целевая программа профилактики правонарушений в муниципальном образовании "Городской округ Ногликский" на 2012-2014 годы"</t>
  </si>
  <si>
    <t>Топливно-энергетический комплекс</t>
  </si>
  <si>
    <t>Государственные программы Сахалинской области</t>
  </si>
  <si>
    <t>Выполнение расходных обязательств, софинансируемых за счет субсидий из областного бюджета</t>
  </si>
  <si>
    <t>Выполнение мероприятий по газификации Сахалинской области</t>
  </si>
  <si>
    <t>Капитальные вложения в объекты недвижимого имущества государственной (муниципальной) собственности</t>
  </si>
  <si>
    <t>"Газификация муниципального образования "Городской округ Ногликский" на 2013 год и на перспективу до 2018 года"</t>
  </si>
  <si>
    <t>Сельское хозяйство и рыболовство</t>
  </si>
  <si>
    <t>Поддержка животноводства в личных подсобных  хозяйствах</t>
  </si>
  <si>
    <t>"Развитие сельского хозяйства и регулирование рынков сельскохозяйственной  продукции, сырья и продовольствия муниципального образования "Городской округ Ногликский" на 2013-2020 годы"</t>
  </si>
  <si>
    <t>Транспорт</t>
  </si>
  <si>
    <t>Другие виды транспорта</t>
  </si>
  <si>
    <t>Субсидии на проведение отдельных видов мероприятий по другим видам транспорта</t>
  </si>
  <si>
    <t>Дорожное хозяйство</t>
  </si>
  <si>
    <t>Муниципальный дорожный фонд</t>
  </si>
  <si>
    <t>Капитальный ремонт, ремонт и содержание  сети автомобильных дорог  общего пользования местного значения и искусственных сооружений на них, а также капитальный ремонт и и ремонт  дворовых  территорий многоквартирных домов, проездов к дворовым территориям многоквартирных домов  населенных пунктов</t>
  </si>
  <si>
    <t>Другие вопросы в области национальной экономики</t>
  </si>
  <si>
    <t>Выполнение расходных обязательств за счет средств федерального бюджета</t>
  </si>
  <si>
    <t>Государственная поддержка малого и среднего предпринимательства, включая крестьянские (фермерские) хозяйства за счет средств федерального бюджета</t>
  </si>
  <si>
    <t>Выполнение за счет средств областного бюджета расходных обязательств, участие в финансировании которых принимает федеральный бюджет</t>
  </si>
  <si>
    <t>Софинансирование  мероприятий муниципальных программ  по поддержке  и развитию субъектов малого и среднего  предпринимательства за счет средств областного бюджета</t>
  </si>
  <si>
    <t>Развитие системы градостроительного планирования</t>
  </si>
  <si>
    <t>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</si>
  <si>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>Жилищное хозяйство</t>
  </si>
  <si>
    <t>Поддержка жилищного хозяйства</t>
  </si>
  <si>
    <t>Капитальный ремонт  муниципального жилищного фонда</t>
  </si>
  <si>
    <t>Мероприятия в области жилищного хозяйства</t>
  </si>
  <si>
    <t xml:space="preserve"> Государственные программы Сахалинской области</t>
  </si>
  <si>
    <t>Повышение сейсмоустойчивости жилых домов. основных объектов и систем  жизнеобеспечения, за счет средств областного бюджета</t>
  </si>
  <si>
    <t>Строительство (приобретение на первичном рынке) жилья</t>
  </si>
  <si>
    <t>Капитальный  ремонт и реконструкция  жилищного фонда</t>
  </si>
  <si>
    <t>Реализация Плана мероприятий по развитию муниципального образования на 2014-2016 годы</t>
  </si>
  <si>
    <t>Повышение энергетической эффективности региональной экономики и сокращение издержек в бюджетном секторе Сахалинской области</t>
  </si>
  <si>
    <t>Выполнение расходных обязательств  в соответствии с Федеральным Законом "О фонде реформирования жилищно-коммунального хозяйства"  за счет  средств госкорпорации - Фонда содействия реформирования  ЖКХ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</si>
  <si>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</si>
  <si>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Выполнение расходных обязательств в соответствии  с Федеральным законом  "О фонде реформирования жилищно - коммунального хозяйства" за счет средств  областного бюджета</t>
  </si>
  <si>
    <t>Обеспечение мероприятий по капитальному  ремонту  многоквартирных  домов за счет  средств бюджетов</t>
  </si>
  <si>
    <t>Выполнение за счет местного бюджета расходных обязательств, софинансируемых за счет субсидий из вышестоящих бюджетов</t>
  </si>
  <si>
    <t>Софинансирование мероприятий государственных программм Сахалинской области</t>
  </si>
  <si>
    <t>Софинансирование Плана мероприятий по развитию муниципального образования на 2014-2016 годы</t>
  </si>
  <si>
    <t>"Муниципальная программа  модернизации и реформирования  жилищно - коммунального хозяйства  муниципального образования "Городской округ Ногликский" на 2010-2020 годы"</t>
  </si>
  <si>
    <t>Подпрограмма "Комплексный капитальный ремонт и  реконструкция жилищного фонда"</t>
  </si>
  <si>
    <t>"Переселение граждан из ветхого, аварийного и непригодного для проживания  жилищного фонда  муниципального образования "Городской округ Ногликский" на 2012-2014 годы"</t>
  </si>
  <si>
    <t>Подпрограмма  "Обеспечение жильем жителей муниципального образования "Городской округ Ногликский"</t>
  </si>
  <si>
    <t>Программа ООО "РН-Сахалинморнефтегаз" и Правительства Сахалинской области по строительству объектов жилищного назначения на 2013 год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</si>
  <si>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</si>
  <si>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</si>
  <si>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</si>
  <si>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>Реализация подпрограммы "Чистая вода"</t>
  </si>
  <si>
    <t>Строительство инженерной и транспортной инфраструктуры</t>
  </si>
  <si>
    <t>Модернизация объектов коммунальной инфраструктуры</t>
  </si>
  <si>
    <t>Реконструкция и строительство объектов инженерной инфраструктуры</t>
  </si>
  <si>
    <t>Обеспечение безаварийной работы жилищно - коммунального комплекса</t>
  </si>
  <si>
    <t>Возмещение юридическим лицам, индивидуальным предпринимателям затрат или недополученных доходов, возникающих в результате  установления органами местного самоуправления  тарифов на услуги  муниципальных бань</t>
  </si>
  <si>
    <t>Компенсация  затрат или недополученных доходов в сфере жилищно-коммунального хозяйства</t>
  </si>
  <si>
    <t>Софинансирование реконструкции и строительства  объектов коммунальной инфраструктуры</t>
  </si>
  <si>
    <t>Софинансирование мероприятий по обеспечению безаварийной работы жилищно-коммунального комплекса</t>
  </si>
  <si>
    <t>Софинансирование  мероприятий подпрограммы "Чистая вода"</t>
  </si>
  <si>
    <t>Подпрограмма " Модернизация   объектов коммунальной инфраструктуры"</t>
  </si>
  <si>
    <t>Подпрограмма "Строительство инженерной и транспортной инфраструктуры"</t>
  </si>
  <si>
    <t>Благоустройство</t>
  </si>
  <si>
    <t>Реализация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их численности безнадзорных животных"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</si>
  <si>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</si>
  <si>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</si>
  <si>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</si>
  <si>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</si>
  <si>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Капитальный ремонт объектов благоустройства</t>
  </si>
  <si>
    <t>Ведомственные целевые программы</t>
  </si>
  <si>
    <t>"Организация оплачиваемых общественных работ на территории муниципального образования "Городской округ Ногликский" на 2013-2015 годы"</t>
  </si>
  <si>
    <t>Другие вопросы в области охраны окружающей среды</t>
  </si>
  <si>
    <t>Мероприятия, связанные с отходами производства и потребления</t>
  </si>
  <si>
    <t>Софинансирование мероприятий, связанных с отходами производства и потребления</t>
  </si>
  <si>
    <t>Дошкольное образование</t>
  </si>
  <si>
    <t>Строительство, реконструкция и приобретение объектов образования</t>
  </si>
  <si>
    <t>"Обеспечение  доступности   дошкольного образования в муниципальном образовании "Городской округ Ногликский" на 2011-2015 годы"</t>
  </si>
  <si>
    <t>Общее образование</t>
  </si>
  <si>
    <t>"Развитие физической культуры и спорта в муниципальном образовании "Городской округ Ногликский" на 2011-2015 годы"</t>
  </si>
  <si>
    <t>Культура</t>
  </si>
  <si>
    <t>Музеи и постоянные выставки</t>
  </si>
  <si>
    <t>Ежемесячная денежная выплата работникам, имеющим почетное звание "Заслуженный работник культуры Сахалинской области"</t>
  </si>
  <si>
    <t>"Строительство объектов социальной сферы в муниципальном образовании "Городской  округ Ногликский" на  2012-2014 годы"</t>
  </si>
  <si>
    <t>Социальное обеспечение населения</t>
  </si>
  <si>
    <t>Социальная помощь</t>
  </si>
  <si>
    <t>Решение Собрания муниципального образования "Городской округ Ногликский" от 20.07.2009 № 287 "Об утверждении Положения о звании  "Почетный гражданин муниципального образования "Городской округ Ногликский"</t>
  </si>
  <si>
    <t>Ежемесячная доплата к государственной пенсии</t>
  </si>
  <si>
    <t>Другие виды социальной поддержки отдельных категорий граждан</t>
  </si>
  <si>
    <t>Оказание других видов социальной помощи</t>
  </si>
  <si>
    <t>Оказание прочих видов социальной помощи гражданам муниципального образования "Городской округ Ногликский"</t>
  </si>
  <si>
    <t>Государственная поддержка на улучшение  жилищных условий  молодых семей</t>
  </si>
  <si>
    <t>Программа "Обеспечение жильем молодых семей"</t>
  </si>
  <si>
    <t>Массовый спорт</t>
  </si>
  <si>
    <t>Телевидение и радиовещание</t>
  </si>
  <si>
    <t>Телерадиокомпании и телеорганизации</t>
  </si>
  <si>
    <t>Периодическая печать и издательства</t>
  </si>
  <si>
    <t>Периодические издание, учрежденные органами законодательной и исполнительной власти</t>
  </si>
  <si>
    <t>Финансовое управление муниципального образования "Городской округ Ногликский"</t>
  </si>
  <si>
    <t>Резервные фонды</t>
  </si>
  <si>
    <t>Резервные фонды местной администрации</t>
  </si>
  <si>
    <t>Обслуживание государственного и муниципального долга</t>
  </si>
  <si>
    <t>Процентные платежи по долговым обязательствам</t>
  </si>
  <si>
    <t>Обслуживание государственного (муниципального) долга</t>
  </si>
  <si>
    <t>Комитет по управлению муниципальным имуществом муниципального образования "Городской округ Ногликский"</t>
  </si>
  <si>
    <t>Реализация государственной политики в области приватизации и управления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</si>
  <si>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</si>
  <si>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Реализация функций в области национальной экономики</t>
  </si>
  <si>
    <t>Мероприятия по землеустройству и землепользованию</t>
  </si>
  <si>
    <t>Софинансирование мероприятий по устойчивому развитию коренных малочисленных народов Севера Сахалинской области</t>
  </si>
  <si>
    <t xml:space="preserve"> Муниципальные программы</t>
  </si>
  <si>
    <t>Охрана семьи и детства</t>
  </si>
  <si>
    <t>Обеспечение  жилыми помещениями детей-сирот и детей, оставшихся без попечения родителей, а также лиц  из числа детей-сирот и детей, оставшихся без попечения родителей  за счет средств областного бюджета</t>
  </si>
  <si>
    <t>Дворцы и дома культуры, другие учреждения и мероприятия в сфере культуры</t>
  </si>
  <si>
    <t>Общеэкономические вопросы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</si>
  <si>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 в сфере содействия занятости несовершеннолетних граждан в возрасте от 14 до 18 лет в свободное от учебы время"</t>
  </si>
  <si>
    <t>Устойчивое развитие коренных малочисленных народов Севера Сахалинской области</t>
  </si>
  <si>
    <t>Детские дошкольные учреждения</t>
  </si>
  <si>
    <t>Реализация Концепции повышения заработной платы работников учреждений бюджетной сферы Сахалинской области на 2013-2017 годы</t>
  </si>
  <si>
    <t>Оснащение дополнительно созданных мест для детей дошкольного возраста в открываемых новых  дошкольных образовательных учреждениях, дошкольных группах при образовательных учреждениях и новых дошкольных групп в действующих дошкольных оразовательных учреждениях</t>
  </si>
  <si>
    <t>Ежемесячная денежная выплата работникам муниципальных образовательных учреждений, имеющим государственные награды Российской Федерации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</si>
  <si>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</si>
  <si>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Школы-детские сады, школы начальные, неполные средние и средние
</t>
  </si>
  <si>
    <t>Учреждения по внешкольной работе с детьми</t>
  </si>
  <si>
    <t>Капитальный ремонт отдельных объектов социальной сферы, находящихся в муниципальной собственности</t>
  </si>
  <si>
    <t>Развитие инфраструктуры и модернизацию объектов в сфере физической культуры и спорта</t>
  </si>
  <si>
    <t>Ежемесячная денежная выплата работникам, имеющим почетное звание "Заслуженный педагог Сахалинской области"</t>
  </si>
  <si>
    <t>Реализация основных общеобразовательных программ в муниципальных общеобразовательных учреждениях, общеобразовательных школах-интернатах</t>
  </si>
  <si>
    <t xml:space="preserve"> "Развитие физической культуры и спорта в муниципальном образовании "Городской округ Ногликский" на 2011-2015 годы"</t>
  </si>
  <si>
    <t>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</si>
  <si>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Молодежная политика и оздоровление детей</t>
  </si>
  <si>
    <t>Оздоровление детей</t>
  </si>
  <si>
    <t>Организация лагерей дневного пребывания, профильных лагерей в Сахалинской области</t>
  </si>
  <si>
    <t>Другие вопросы в области образования</t>
  </si>
  <si>
    <t>"Развитие системы образования на территории муниципального образования "Городской округ Ногликский" на 2013 - 2016 годы"</t>
  </si>
  <si>
    <t>Культура и кинематография</t>
  </si>
  <si>
    <t>Библиотеки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</si>
  <si>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</si>
  <si>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</si>
  <si>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</si>
  <si>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Охрана окружающей среды</t>
  </si>
  <si>
    <t>Образование</t>
  </si>
  <si>
    <t>Физическая культура и спорт</t>
  </si>
  <si>
    <t>Национальная экономика</t>
  </si>
  <si>
    <t xml:space="preserve"> Образование</t>
  </si>
  <si>
    <t>"Патриотическое воспитание граждан муниципального образования "Городской округ Ногликский" на 2011-2015 годы"</t>
  </si>
  <si>
    <t>"Развитие сферы культуры в муниципальном образовании "Городской округ Ногликский" на 2012-2016 годы"</t>
  </si>
  <si>
    <t>Здравоохранение</t>
  </si>
  <si>
    <t>Другие вопросы в области  здравоохранения</t>
  </si>
  <si>
    <t>Предоставление мер социальной поддержки отдельным категориям работников бюджетной сферы</t>
  </si>
  <si>
    <t>Реализация Закона Сахалинской области "О социальной поддержке отдельных категорий граждан, проживающих и работающих в сельской местности, рабочих поселках,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 поддержки"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</si>
  <si>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обеспечения бесплатным питанием учащихся начальных классов, а также детей из малоимущих семей и семей коренных малочисленных народов Севера Сахалинской области, проживающих на территории Сахалинской области</t>
  </si>
  <si>
    <t>Закон Сахалинской области от 6 декабря 2010 года №112-ЗО "О социальной поддержке семей, имеющих детей, в Сахалинской области"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</si>
  <si>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по организации питания детей, обучающихся в общеобразовательных учреждениях" в части организации питания детей из малоимущих семей и детей, находящихся в социально-опасном положении, обучающихся в 5-11 классах муниципальных общеобразовательных учреждений</t>
  </si>
  <si>
    <t>Софинансирование расходов по предоставлению мер социальной поддержки отдельным категориям работников бюджетной сферы</t>
  </si>
  <si>
    <t>Выплата компенсации части родительской платы за присмотр и уход за детьми в муниципальных образовательных организациях, реализующих образовательную программу дошкольного образования и осуществляющих присмотр и уход за детьми</t>
  </si>
  <si>
    <t>Выплата денежных средств на содержание ребенка, находящегося под опекой (попечительством), в том числе в приемной семье, и вознаграждение приемным родителям</t>
  </si>
  <si>
    <t>Другие вопросы в области социальной политики</t>
  </si>
  <si>
    <t>Опека и попечительство в отношении совершеннолетних лиц, признанных судом недееспособными или ограниченно дееспособными, лиц, признанных судом безвестно отсутствующими, и совершеннолетних дееспособных лиц, которые по состоянию здоровья не способны самостоятельно осуществлять и защищать свои права и исполнять обязанности</t>
  </si>
  <si>
    <t>Физкультурно-оздоровительная работа и спортивные мероприятия</t>
  </si>
  <si>
    <t>Мероприятия в области физической культуры и спорта</t>
  </si>
  <si>
    <t>Наименование</t>
  </si>
  <si>
    <t>Раздел</t>
  </si>
  <si>
    <t>Под-раздел</t>
  </si>
  <si>
    <t>Целевая статья</t>
  </si>
  <si>
    <t>Компенсационные выплаты лицам, замещавшим муниципальные должности 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</t>
  </si>
  <si>
    <t>Материальная помощь гражданам в честь празднования годовщины Победы в Великой Отечественной войне 1941 - 1945 годов</t>
  </si>
  <si>
    <t xml:space="preserve">Мероприятия по проведению оздоровительной кампании детей
</t>
  </si>
  <si>
    <t>Функционирование Правительства Российской Федерации, высших исполни-тельных органов государственной власти субъектов Российской Федерации, местных администраций</t>
  </si>
  <si>
    <t>Функционирование высшего должност-ного лица субъекта Российской Федерации и муниципального образования</t>
  </si>
  <si>
    <t>Учреждения по обеспечению хозяйственного обслуживания</t>
  </si>
  <si>
    <t xml:space="preserve"> Иные бюджетные ассигнования</t>
  </si>
  <si>
    <t xml:space="preserve"> "Развитие малого и среднего предпринимательства в муниципальном образовании "Городской округ Ногликский" на 2014-2018 годы и на период до 2020 года"</t>
  </si>
  <si>
    <t xml:space="preserve"> Реализация Закона Сахалинской области "О дополнительной гарантии молодежи, проживающей и работающей в Сахалинской области"</t>
  </si>
  <si>
    <t xml:space="preserve">  "Комплексные меры противодействия злоупотреблению наркотиками и их незаконному обороту в муниципальном образовании "Городской округ Ногликский" на 2011-2015 годы"</t>
  </si>
  <si>
    <t>Организация и осуществление деятельности по опеке и попечительству в отношении несовершеннолетних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</si>
  <si>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
</t>
  </si>
  <si>
    <t>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</si>
  <si>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Процентные платежи по муниципальному долгу</t>
  </si>
  <si>
    <t>Функционирование законодательных (представительных) органов государствен-ной власти и представительных органов муниципальных образований</t>
  </si>
  <si>
    <t>Руководство и управление в сфере установ-ленных функций  органов местного самоуправления</t>
  </si>
  <si>
    <t>Обслуживание внутреннего государствен-ного и муниципального долга</t>
  </si>
  <si>
    <t>ВСЕГО РАСХОДОВ</t>
  </si>
  <si>
    <t>Периодические издание, учрежденные орга-нами законодательной и исполнительной власти</t>
  </si>
  <si>
    <t>Обслуживание внутреннего государст-венного и муниципального долга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</si>
  <si>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</si>
  <si>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Повышение сейсмоустойчивости  жилых домов, основных объектов и систем жизнеобеспечения   за счет средств федерального бюджета</t>
  </si>
  <si>
    <t>Приложение 3</t>
  </si>
  <si>
    <t xml:space="preserve">к решению Собрания муниципального </t>
  </si>
  <si>
    <t xml:space="preserve">образования "Городской округ Ногликский" </t>
  </si>
  <si>
    <t>"Об утверждении отчета об исполнении</t>
  </si>
  <si>
    <t xml:space="preserve">бюджета муниципального образования </t>
  </si>
  <si>
    <t>тыс. рублей</t>
  </si>
  <si>
    <t xml:space="preserve">Исполнение расходов бюджета муниципального образования "Городской округ Ногликский" за 2014 год по разделам,  подразделам, целевым статьям и видам расходов классификации расходов бюджета </t>
  </si>
  <si>
    <t>"Городской округ Ногликский" за 2014 год "</t>
  </si>
  <si>
    <t>Приложение 4</t>
  </si>
  <si>
    <t xml:space="preserve">к решению Собрания муниципального  </t>
  </si>
  <si>
    <t xml:space="preserve">"Об утверждении отчета об исполнении </t>
  </si>
  <si>
    <t>тыс.рублей</t>
  </si>
  <si>
    <t>"Городской округ Ногликский" за 2014 год"</t>
  </si>
  <si>
    <t>Код источника</t>
  </si>
  <si>
    <t>0000000000</t>
  </si>
  <si>
    <t>0000</t>
  </si>
  <si>
    <t>0100000000</t>
  </si>
  <si>
    <t>0102000000</t>
  </si>
  <si>
    <t>0102000004</t>
  </si>
  <si>
    <t>710</t>
  </si>
  <si>
    <t>810</t>
  </si>
  <si>
    <t>0103000000</t>
  </si>
  <si>
    <t>0103010004</t>
  </si>
  <si>
    <t>0105000000</t>
  </si>
  <si>
    <t>0105020000</t>
  </si>
  <si>
    <t>0105020100</t>
  </si>
  <si>
    <t>0105020104</t>
  </si>
  <si>
    <t>510</t>
  </si>
  <si>
    <t>610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</si>
  <si>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</si>
  <si>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</si>
  <si>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 от кредитных организаций бюджетами городских округов в валюте РФ</t>
  </si>
  <si>
    <t>Погашение бюджетами городских округов кредитов от кредитных организаций в валюте РФ</t>
  </si>
  <si>
    <t>Бюджетные кредиты от других бюджетов бюджетной системы Российской Федерации</t>
  </si>
  <si>
    <t>Получение кредитов  от других бюджетов  бюджетной системы РФ  бюджетами городских округов
 в валюте РФ</t>
  </si>
  <si>
    <t>Погашение кредитов в другие бюджеты бюджетной системы РФ из бюджета городского округа в валюте РФ</t>
  </si>
  <si>
    <t>Остатки средств на счетах по учету средств бюджета</t>
  </si>
  <si>
    <t>Прочие остатки средств бюджетов</t>
  </si>
  <si>
    <t>Прочие остатки денежных средств бюджетов</t>
  </si>
  <si>
    <t>Увеличение прочих остатков бюджета городского округа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</si>
  <si>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 финансирования дефицитов бюджетов РФ</t>
  </si>
  <si>
    <t>Уточненные плановые назначения</t>
  </si>
  <si>
    <t xml:space="preserve">Исполнение </t>
  </si>
  <si>
    <t>Приложение 5</t>
  </si>
  <si>
    <t>образования "Городской округ Ногликский"</t>
  </si>
  <si>
    <t xml:space="preserve">Источники финансирования дефицита бюджета муниципального образования </t>
  </si>
  <si>
    <t>"Городской округ Ногликский" по кодам классификации источников</t>
  </si>
  <si>
    <t xml:space="preserve"> финансирования дефицита бюджета за 2014 год</t>
  </si>
  <si>
    <t>Приложение 6</t>
  </si>
  <si>
    <t>Код</t>
  </si>
  <si>
    <t>3</t>
  </si>
  <si>
    <t>Получение кредитов  от других бюджетов  бюджетной системы РФ  бюджетами городских округов 
 в валюте РФ</t>
  </si>
  <si>
    <t xml:space="preserve">Уменьшение прочих остатков средств бюджета городского округа </t>
  </si>
  <si>
    <t>Источники финансирования дефицита бюджета муниципального образования "Городской округ Ногликский" по кодам  групп, подгрупп, статей, видов источников финансирования дефицитов бюджетов,  классификации операций сектора гросударственного управления, относящихся к источникам  финансирования дефицита бюджета  за 2014 год</t>
  </si>
  <si>
    <t>Процент выпол-нения плана, %</t>
  </si>
  <si>
    <t>Исполне-ние</t>
  </si>
  <si>
    <t>Вид расхо-да</t>
  </si>
  <si>
    <t>Глав-ный распо-ряди-тель</t>
  </si>
  <si>
    <t>Плановые назначе-ния</t>
  </si>
  <si>
    <t>Средства массовой информации</t>
  </si>
  <si>
    <t>Подпрограмма "Модернизация   объектов коммунальной инфраструктуры"</t>
  </si>
  <si>
    <t xml:space="preserve">Исполнение расходов бюджета по ведомственной структуре расходов бюджета муниципального образования "Городской округ Ногликский" за 2014 год  </t>
  </si>
  <si>
    <t>Закупка товаров, работ и услуг для государственных (муниципальных) нужд</t>
  </si>
  <si>
    <t>Раз-дел</t>
  </si>
  <si>
    <t>Под-раз-дел</t>
  </si>
  <si>
    <t>Про-цент выпол-нения плана, %</t>
  </si>
  <si>
    <t>Школы-детские сады, школы начальные, неполные средние и средние</t>
  </si>
  <si>
    <t>Мероприятия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</si>
  <si>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</si>
  <si>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Уменьшение прочих остатков средств бюджета городского округа</t>
  </si>
  <si>
    <t xml:space="preserve">от  14.05.2015   № 58                                               </t>
  </si>
  <si>
    <t>от  14.05.2015 № 58</t>
  </si>
  <si>
    <t>от 14.05.2015 № 58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</si>
</sst>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18" fillId="33" borderId="0"/>
  </cellStyleXfs>
  <cellXfs count="125">
    <xf numFmtId="0" fontId="0" fillId="0" borderId="0" xfId="0"/>
    <xf numFmtId="49" fontId="19" fillId="33" borderId="10" xfId="42" applyNumberFormat="1" applyFont="1" applyFill="1" applyBorder="1" applyAlignment="1">
      <alignment horizontal="center" shrinkToFit="1"/>
    </xf>
    <xf numFmtId="164" fontId="20" fillId="34" borderId="10" xfId="42" applyNumberFormat="1" applyFont="1" applyFill="1" applyBorder="1" applyAlignment="1">
      <alignment horizontal="right" shrinkToFit="1"/>
    </xf>
    <xf numFmtId="0" fontId="19" fillId="33" borderId="10" xfId="42" applyFont="1" applyFill="1" applyBorder="1" applyAlignment="1">
      <alignment horizontal="center" wrapText="1"/>
    </xf>
    <xf numFmtId="0" fontId="19" fillId="33" borderId="10" xfId="42" applyFont="1" applyFill="1" applyBorder="1" applyAlignment="1">
      <alignment horizontal="center"/>
    </xf>
    <xf numFmtId="0" fontId="19" fillId="34" borderId="10" xfId="42" applyFont="1" applyFill="1" applyBorder="1" applyAlignment="1">
      <alignment horizontal="center" wrapText="1"/>
    </xf>
    <xf numFmtId="49" fontId="20" fillId="33" borderId="10" xfId="42" applyNumberFormat="1" applyFont="1" applyFill="1" applyBorder="1" applyAlignment="1">
      <alignment horizontal="center" shrinkToFit="1"/>
    </xf>
    <xf numFmtId="164" fontId="19" fillId="34" borderId="10" xfId="42" applyNumberFormat="1" applyFont="1" applyFill="1" applyBorder="1" applyAlignment="1">
      <alignment horizontal="right" shrinkToFit="1"/>
    </xf>
    <xf numFmtId="0" fontId="21" fillId="0" borderId="0" xfId="0" applyFont="1" applyAlignment="1"/>
    <xf numFmtId="0" fontId="21" fillId="34" borderId="0" xfId="0" applyFont="1" applyFill="1" applyAlignment="1"/>
    <xf numFmtId="0" fontId="21" fillId="0" borderId="0" xfId="0" applyFont="1" applyAlignment="1">
      <alignment horizontal="justify"/>
    </xf>
    <xf numFmtId="0" fontId="21" fillId="0" borderId="0" xfId="0" applyFont="1"/>
    <xf numFmtId="0" fontId="22" fillId="0" borderId="0" xfId="0" applyFont="1"/>
    <xf numFmtId="165" fontId="21" fillId="0" borderId="10" xfId="0" applyNumberFormat="1" applyFont="1" applyBorder="1"/>
    <xf numFmtId="165" fontId="22" fillId="0" borderId="10" xfId="0" applyNumberFormat="1" applyFont="1" applyBorder="1"/>
    <xf numFmtId="164" fontId="22" fillId="0" borderId="10" xfId="0" applyNumberFormat="1" applyFont="1" applyBorder="1"/>
    <xf numFmtId="164" fontId="21" fillId="0" borderId="10" xfId="0" applyNumberFormat="1" applyFont="1" applyBorder="1"/>
    <xf numFmtId="0" fontId="21" fillId="0" borderId="10" xfId="0" applyFont="1" applyBorder="1" applyAlignment="1">
      <alignment horizontal="center"/>
    </xf>
    <xf numFmtId="0" fontId="23" fillId="0" borderId="0" xfId="0" applyFont="1" applyAlignment="1">
      <alignment vertical="distributed"/>
    </xf>
    <xf numFmtId="0" fontId="25" fillId="0" borderId="0" xfId="0" applyFont="1" applyFill="1" applyBorder="1" applyAlignment="1">
      <alignment vertical="center" wrapText="1"/>
    </xf>
    <xf numFmtId="0" fontId="23" fillId="0" borderId="0" xfId="0" applyFont="1"/>
    <xf numFmtId="164" fontId="21" fillId="0" borderId="0" xfId="0" applyNumberFormat="1" applyFont="1"/>
    <xf numFmtId="0" fontId="20" fillId="33" borderId="10" xfId="42" applyFont="1" applyFill="1" applyBorder="1" applyAlignment="1">
      <alignment horizontal="right" vertical="top"/>
    </xf>
    <xf numFmtId="0" fontId="19" fillId="33" borderId="0" xfId="42" applyFont="1" applyFill="1" applyAlignment="1">
      <alignment horizontal="justify"/>
    </xf>
    <xf numFmtId="0" fontId="19" fillId="33" borderId="0" xfId="42" applyFont="1" applyFill="1" applyAlignment="1"/>
    <xf numFmtId="0" fontId="19" fillId="34" borderId="0" xfId="42" applyFont="1" applyFill="1" applyAlignment="1"/>
    <xf numFmtId="0" fontId="26" fillId="0" borderId="0" xfId="0" applyFont="1" applyAlignment="1"/>
    <xf numFmtId="0" fontId="26" fillId="34" borderId="0" xfId="0" applyFont="1" applyFill="1" applyAlignment="1"/>
    <xf numFmtId="164" fontId="26" fillId="0" borderId="0" xfId="0" applyNumberFormat="1" applyFont="1"/>
    <xf numFmtId="0" fontId="27" fillId="0" borderId="0" xfId="0" applyFont="1"/>
    <xf numFmtId="0" fontId="23" fillId="0" borderId="0" xfId="0" applyFont="1" applyAlignment="1">
      <alignment vertical="distributed" wrapText="1"/>
    </xf>
    <xf numFmtId="0" fontId="23" fillId="34" borderId="0" xfId="0" applyFont="1" applyFill="1" applyAlignment="1">
      <alignment horizontal="justify"/>
    </xf>
    <xf numFmtId="0" fontId="23" fillId="34" borderId="0" xfId="0" applyFont="1" applyFill="1" applyAlignment="1"/>
    <xf numFmtId="164" fontId="23" fillId="34" borderId="0" xfId="0" applyNumberFormat="1" applyFont="1" applyFill="1" applyAlignment="1"/>
    <xf numFmtId="0" fontId="23" fillId="33" borderId="10" xfId="43" applyFont="1" applyFill="1" applyBorder="1" applyAlignment="1">
      <alignment horizontal="center" wrapText="1"/>
    </xf>
    <xf numFmtId="0" fontId="23" fillId="34" borderId="10" xfId="43" applyFont="1" applyFill="1" applyBorder="1" applyAlignment="1">
      <alignment horizontal="center" wrapText="1"/>
    </xf>
    <xf numFmtId="1" fontId="23" fillId="0" borderId="10" xfId="0" applyNumberFormat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0" xfId="0" applyFont="1" applyAlignment="1">
      <alignment horizontal="center"/>
    </xf>
    <xf numFmtId="49" fontId="25" fillId="33" borderId="10" xfId="43" applyNumberFormat="1" applyFont="1" applyFill="1" applyBorder="1" applyAlignment="1">
      <alignment horizontal="center" shrinkToFit="1"/>
    </xf>
    <xf numFmtId="164" fontId="25" fillId="34" borderId="10" xfId="43" applyNumberFormat="1" applyFont="1" applyFill="1" applyBorder="1" applyAlignment="1">
      <alignment horizontal="right" shrinkToFit="1"/>
    </xf>
    <xf numFmtId="164" fontId="25" fillId="0" borderId="10" xfId="0" applyNumberFormat="1" applyFont="1" applyBorder="1"/>
    <xf numFmtId="0" fontId="25" fillId="0" borderId="0" xfId="0" applyFont="1"/>
    <xf numFmtId="49" fontId="23" fillId="33" borderId="10" xfId="43" applyNumberFormat="1" applyFont="1" applyFill="1" applyBorder="1" applyAlignment="1">
      <alignment horizontal="center" shrinkToFit="1"/>
    </xf>
    <xf numFmtId="164" fontId="23" fillId="34" borderId="10" xfId="43" applyNumberFormat="1" applyFont="1" applyFill="1" applyBorder="1" applyAlignment="1">
      <alignment horizontal="right" shrinkToFit="1"/>
    </xf>
    <xf numFmtId="164" fontId="23" fillId="0" borderId="10" xfId="0" applyNumberFormat="1" applyFont="1" applyBorder="1"/>
    <xf numFmtId="164" fontId="23" fillId="0" borderId="0" xfId="0" applyNumberFormat="1" applyFont="1"/>
    <xf numFmtId="0" fontId="25" fillId="33" borderId="10" xfId="43" applyFont="1" applyFill="1" applyBorder="1" applyAlignment="1">
      <alignment horizontal="justify"/>
    </xf>
    <xf numFmtId="0" fontId="25" fillId="33" borderId="10" xfId="43" applyFont="1" applyFill="1" applyBorder="1" applyAlignment="1">
      <alignment horizontal="right"/>
    </xf>
    <xf numFmtId="165" fontId="25" fillId="0" borderId="10" xfId="0" applyNumberFormat="1" applyFont="1" applyBorder="1"/>
    <xf numFmtId="0" fontId="23" fillId="33" borderId="0" xfId="43" applyFont="1" applyFill="1" applyAlignment="1">
      <alignment horizontal="justify"/>
    </xf>
    <xf numFmtId="0" fontId="23" fillId="33" borderId="0" xfId="43" applyFont="1" applyFill="1" applyAlignment="1"/>
    <xf numFmtId="0" fontId="23" fillId="34" borderId="0" xfId="43" applyFont="1" applyFill="1" applyAlignment="1"/>
    <xf numFmtId="165" fontId="23" fillId="0" borderId="0" xfId="0" applyNumberFormat="1" applyFont="1"/>
    <xf numFmtId="0" fontId="23" fillId="0" borderId="0" xfId="0" applyFont="1" applyAlignment="1">
      <alignment horizontal="justify"/>
    </xf>
    <xf numFmtId="0" fontId="23" fillId="0" borderId="0" xfId="0" applyFont="1" applyAlignment="1"/>
    <xf numFmtId="0" fontId="19" fillId="33" borderId="15" xfId="44" applyFont="1" applyFill="1" applyBorder="1" applyAlignment="1"/>
    <xf numFmtId="4" fontId="19" fillId="34" borderId="15" xfId="44" applyNumberFormat="1" applyFont="1" applyFill="1" applyBorder="1" applyAlignment="1">
      <alignment horizontal="right" vertical="top" shrinkToFit="1"/>
    </xf>
    <xf numFmtId="0" fontId="21" fillId="34" borderId="0" xfId="0" applyFont="1" applyFill="1"/>
    <xf numFmtId="0" fontId="23" fillId="34" borderId="10" xfId="0" applyFont="1" applyFill="1" applyBorder="1" applyAlignment="1">
      <alignment horizontal="center" vertical="top" wrapText="1"/>
    </xf>
    <xf numFmtId="0" fontId="23" fillId="34" borderId="0" xfId="0" applyFont="1" applyFill="1"/>
    <xf numFmtId="164" fontId="23" fillId="34" borderId="0" xfId="0" applyNumberFormat="1" applyFont="1" applyFill="1"/>
    <xf numFmtId="0" fontId="23" fillId="34" borderId="0" xfId="0" applyFont="1" applyFill="1" applyBorder="1" applyAlignment="1">
      <alignment horizontal="center"/>
    </xf>
    <xf numFmtId="164" fontId="23" fillId="34" borderId="0" xfId="0" applyNumberFormat="1" applyFont="1" applyFill="1" applyBorder="1" applyAlignment="1">
      <alignment horizontal="center"/>
    </xf>
    <xf numFmtId="0" fontId="23" fillId="34" borderId="0" xfId="0" applyFont="1" applyFill="1" applyBorder="1" applyAlignment="1"/>
    <xf numFmtId="0" fontId="23" fillId="34" borderId="0" xfId="0" applyFont="1" applyFill="1" applyBorder="1"/>
    <xf numFmtId="0" fontId="23" fillId="34" borderId="11" xfId="0" applyFont="1" applyFill="1" applyBorder="1" applyAlignment="1">
      <alignment horizontal="center"/>
    </xf>
    <xf numFmtId="0" fontId="19" fillId="33" borderId="10" xfId="44" applyFont="1" applyFill="1" applyBorder="1" applyAlignment="1">
      <alignment horizontal="justify" wrapText="1"/>
    </xf>
    <xf numFmtId="0" fontId="23" fillId="34" borderId="10" xfId="0" applyFont="1" applyFill="1" applyBorder="1" applyAlignment="1">
      <alignment horizontal="center"/>
    </xf>
    <xf numFmtId="49" fontId="23" fillId="34" borderId="10" xfId="0" applyNumberFormat="1" applyFont="1" applyFill="1" applyBorder="1" applyAlignment="1">
      <alignment horizontal="center" vertical="top" wrapText="1"/>
    </xf>
    <xf numFmtId="49" fontId="25" fillId="34" borderId="12" xfId="0" applyNumberFormat="1" applyFont="1" applyFill="1" applyBorder="1" applyAlignment="1">
      <alignment horizontal="center" shrinkToFit="1"/>
    </xf>
    <xf numFmtId="49" fontId="25" fillId="34" borderId="13" xfId="0" applyNumberFormat="1" applyFont="1" applyFill="1" applyBorder="1" applyAlignment="1">
      <alignment horizontal="center" shrinkToFit="1"/>
    </xf>
    <xf numFmtId="49" fontId="25" fillId="34" borderId="14" xfId="0" applyNumberFormat="1" applyFont="1" applyFill="1" applyBorder="1" applyAlignment="1">
      <alignment horizontal="center" shrinkToFit="1"/>
    </xf>
    <xf numFmtId="49" fontId="23" fillId="34" borderId="12" xfId="0" applyNumberFormat="1" applyFont="1" applyFill="1" applyBorder="1" applyAlignment="1">
      <alignment horizontal="center" shrinkToFit="1"/>
    </xf>
    <xf numFmtId="49" fontId="23" fillId="34" borderId="13" xfId="0" applyNumberFormat="1" applyFont="1" applyFill="1" applyBorder="1" applyAlignment="1">
      <alignment horizontal="center" shrinkToFit="1"/>
    </xf>
    <xf numFmtId="49" fontId="23" fillId="34" borderId="14" xfId="0" applyNumberFormat="1" applyFont="1" applyFill="1" applyBorder="1" applyAlignment="1">
      <alignment horizontal="center" shrinkToFit="1"/>
    </xf>
    <xf numFmtId="0" fontId="23" fillId="34" borderId="12" xfId="0" applyFont="1" applyFill="1" applyBorder="1" applyAlignment="1">
      <alignment horizontal="justify" wrapText="1"/>
    </xf>
    <xf numFmtId="164" fontId="21" fillId="0" borderId="10" xfId="0" applyNumberFormat="1" applyFont="1" applyBorder="1" applyAlignment="1"/>
    <xf numFmtId="164" fontId="19" fillId="34" borderId="10" xfId="44" applyNumberFormat="1" applyFont="1" applyFill="1" applyBorder="1" applyAlignment="1">
      <alignment horizontal="right" shrinkToFit="1"/>
    </xf>
    <xf numFmtId="164" fontId="20" fillId="34" borderId="10" xfId="44" applyNumberFormat="1" applyFont="1" applyFill="1" applyBorder="1" applyAlignment="1">
      <alignment horizontal="right" shrinkToFit="1"/>
    </xf>
    <xf numFmtId="164" fontId="22" fillId="0" borderId="10" xfId="0" applyNumberFormat="1" applyFont="1" applyBorder="1" applyAlignment="1"/>
    <xf numFmtId="0" fontId="20" fillId="33" borderId="10" xfId="44" applyFont="1" applyFill="1" applyBorder="1" applyAlignment="1">
      <alignment wrapText="1"/>
    </xf>
    <xf numFmtId="0" fontId="23" fillId="33" borderId="10" xfId="43" applyFont="1" applyFill="1" applyBorder="1" applyAlignment="1">
      <alignment horizontal="center" vertical="top" wrapText="1"/>
    </xf>
    <xf numFmtId="0" fontId="23" fillId="34" borderId="10" xfId="43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165" fontId="23" fillId="0" borderId="10" xfId="0" applyNumberFormat="1" applyFont="1" applyBorder="1" applyAlignment="1">
      <alignment horizontal="center" vertical="top" wrapText="1"/>
    </xf>
    <xf numFmtId="0" fontId="25" fillId="33" borderId="10" xfId="43" applyFont="1" applyFill="1" applyBorder="1" applyAlignment="1">
      <alignment horizontal="justify" wrapText="1"/>
    </xf>
    <xf numFmtId="0" fontId="23" fillId="33" borderId="10" xfId="43" applyFont="1" applyFill="1" applyBorder="1" applyAlignment="1">
      <alignment horizontal="justify" wrapText="1"/>
    </xf>
    <xf numFmtId="0" fontId="20" fillId="33" borderId="10" xfId="42" applyFont="1" applyFill="1" applyBorder="1" applyAlignment="1">
      <alignment horizontal="justify" wrapText="1"/>
    </xf>
    <xf numFmtId="0" fontId="19" fillId="33" borderId="10" xfId="42" applyFont="1" applyFill="1" applyBorder="1" applyAlignment="1">
      <alignment horizontal="justify" wrapText="1"/>
    </xf>
    <xf numFmtId="0" fontId="20" fillId="33" borderId="10" xfId="42" applyFont="1" applyFill="1" applyBorder="1" applyAlignment="1">
      <alignment horizontal="left"/>
    </xf>
    <xf numFmtId="0" fontId="19" fillId="33" borderId="10" xfId="42" applyFont="1" applyFill="1" applyBorder="1" applyAlignment="1">
      <alignment horizontal="center" vertical="top" wrapText="1"/>
    </xf>
    <xf numFmtId="0" fontId="19" fillId="34" borderId="10" xfId="43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vertical="top" wrapText="1"/>
    </xf>
    <xf numFmtId="0" fontId="19" fillId="33" borderId="10" xfId="42" applyFont="1" applyFill="1" applyBorder="1" applyAlignment="1">
      <alignment horizontal="left" wrapText="1"/>
    </xf>
    <xf numFmtId="0" fontId="25" fillId="34" borderId="12" xfId="0" applyFont="1" applyFill="1" applyBorder="1" applyAlignment="1">
      <alignment horizontal="justify" wrapText="1"/>
    </xf>
    <xf numFmtId="49" fontId="20" fillId="33" borderId="10" xfId="44" applyNumberFormat="1" applyFont="1" applyFill="1" applyBorder="1" applyAlignment="1">
      <alignment horizontal="center" shrinkToFit="1"/>
    </xf>
    <xf numFmtId="49" fontId="19" fillId="33" borderId="10" xfId="44" applyNumberFormat="1" applyFont="1" applyFill="1" applyBorder="1" applyAlignment="1">
      <alignment horizontal="center" shrinkToFit="1"/>
    </xf>
    <xf numFmtId="164" fontId="23" fillId="0" borderId="10" xfId="0" applyNumberFormat="1" applyFont="1" applyBorder="1" applyAlignment="1"/>
    <xf numFmtId="0" fontId="23" fillId="0" borderId="0" xfId="0" applyFont="1" applyAlignment="1">
      <alignment horizontal="right" vertical="distributed" wrapText="1"/>
    </xf>
    <xf numFmtId="0" fontId="25" fillId="0" borderId="0" xfId="0" applyFont="1" applyFill="1" applyBorder="1" applyAlignment="1">
      <alignment horizontal="center" vertical="center" wrapText="1"/>
    </xf>
    <xf numFmtId="164" fontId="23" fillId="34" borderId="11" xfId="0" applyNumberFormat="1" applyFont="1" applyFill="1" applyBorder="1" applyAlignment="1">
      <alignment horizontal="right"/>
    </xf>
    <xf numFmtId="0" fontId="23" fillId="0" borderId="0" xfId="0" applyFont="1" applyAlignment="1">
      <alignment horizontal="right" vertical="distributed"/>
    </xf>
    <xf numFmtId="0" fontId="24" fillId="0" borderId="0" xfId="0" applyFont="1" applyAlignment="1">
      <alignment horizontal="right" vertical="distributed" wrapText="1"/>
    </xf>
    <xf numFmtId="0" fontId="25" fillId="0" borderId="0" xfId="0" applyFont="1" applyFill="1" applyAlignment="1">
      <alignment horizontal="center" wrapText="1"/>
    </xf>
    <xf numFmtId="164" fontId="21" fillId="0" borderId="11" xfId="0" applyNumberFormat="1" applyFont="1" applyBorder="1" applyAlignment="1">
      <alignment horizontal="right"/>
    </xf>
    <xf numFmtId="0" fontId="23" fillId="34" borderId="10" xfId="0" applyFont="1" applyFill="1" applyBorder="1" applyAlignment="1">
      <alignment horizontal="center" vertical="top" wrapText="1"/>
    </xf>
    <xf numFmtId="0" fontId="19" fillId="33" borderId="10" xfId="44" applyFont="1" applyFill="1" applyBorder="1" applyAlignment="1">
      <alignment horizontal="center" vertical="top" wrapText="1"/>
    </xf>
    <xf numFmtId="0" fontId="23" fillId="34" borderId="0" xfId="0" applyFont="1" applyFill="1" applyAlignment="1">
      <alignment horizontal="right"/>
    </xf>
    <xf numFmtId="0" fontId="25" fillId="34" borderId="0" xfId="0" applyFont="1" applyFill="1" applyBorder="1" applyAlignment="1">
      <alignment horizontal="center"/>
    </xf>
    <xf numFmtId="0" fontId="23" fillId="34" borderId="12" xfId="0" applyFont="1" applyFill="1" applyBorder="1" applyAlignment="1">
      <alignment horizontal="center"/>
    </xf>
    <xf numFmtId="0" fontId="23" fillId="34" borderId="13" xfId="0" applyFont="1" applyFill="1" applyBorder="1" applyAlignment="1">
      <alignment horizontal="center"/>
    </xf>
    <xf numFmtId="0" fontId="23" fillId="34" borderId="14" xfId="0" applyFont="1" applyFill="1" applyBorder="1" applyAlignment="1">
      <alignment horizontal="center"/>
    </xf>
    <xf numFmtId="0" fontId="25" fillId="34" borderId="0" xfId="0" applyFont="1" applyFill="1" applyBorder="1" applyAlignment="1">
      <alignment horizontal="center" wrapText="1"/>
    </xf>
    <xf numFmtId="0" fontId="23" fillId="34" borderId="19" xfId="0" applyFont="1" applyFill="1" applyBorder="1" applyAlignment="1">
      <alignment horizontal="center" vertical="top"/>
    </xf>
    <xf numFmtId="0" fontId="23" fillId="34" borderId="15" xfId="0" applyFont="1" applyFill="1" applyBorder="1" applyAlignment="1">
      <alignment horizontal="center" vertical="top"/>
    </xf>
    <xf numFmtId="0" fontId="23" fillId="34" borderId="20" xfId="0" applyFont="1" applyFill="1" applyBorder="1" applyAlignment="1">
      <alignment horizontal="center" vertical="top"/>
    </xf>
    <xf numFmtId="0" fontId="23" fillId="34" borderId="21" xfId="0" applyFont="1" applyFill="1" applyBorder="1" applyAlignment="1">
      <alignment horizontal="center" vertical="top"/>
    </xf>
    <xf numFmtId="0" fontId="23" fillId="34" borderId="11" xfId="0" applyFont="1" applyFill="1" applyBorder="1" applyAlignment="1">
      <alignment horizontal="center" vertical="top"/>
    </xf>
    <xf numFmtId="0" fontId="23" fillId="34" borderId="18" xfId="0" applyFont="1" applyFill="1" applyBorder="1" applyAlignment="1">
      <alignment horizontal="center" vertical="top"/>
    </xf>
    <xf numFmtId="0" fontId="23" fillId="34" borderId="16" xfId="0" applyFont="1" applyFill="1" applyBorder="1" applyAlignment="1">
      <alignment horizontal="justify" vertical="top"/>
    </xf>
    <xf numFmtId="0" fontId="23" fillId="34" borderId="17" xfId="0" applyFont="1" applyFill="1" applyBorder="1" applyAlignment="1">
      <alignment horizontal="justify" vertical="top"/>
    </xf>
    <xf numFmtId="0" fontId="23" fillId="34" borderId="16" xfId="0" applyFont="1" applyFill="1" applyBorder="1" applyAlignment="1">
      <alignment horizontal="center" vertical="top" wrapText="1"/>
    </xf>
    <xf numFmtId="0" fontId="23" fillId="34" borderId="17" xfId="0" applyFont="1" applyFill="1" applyBorder="1" applyAlignment="1">
      <alignment horizontal="center" vertical="top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3"/>
    <cellStyle name="Обычный 4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8"/>
  <sheetViews>
    <sheetView workbookViewId="0">
      <selection activeCell="O5" sqref="O5"/>
    </sheetView>
  </sheetViews>
  <sheetFormatPr defaultRowHeight="15.75"/>
  <cols>
    <col min="1" max="1" width="45.42578125" style="54" customWidth="1"/>
    <col min="2" max="2" width="7.140625" style="55" customWidth="1"/>
    <col min="3" max="3" width="7.42578125" style="55" customWidth="1"/>
    <col min="4" max="4" width="9.28515625" style="55" customWidth="1"/>
    <col min="5" max="5" width="7.28515625" style="55" customWidth="1"/>
    <col min="6" max="6" width="11.140625" style="32" customWidth="1"/>
    <col min="7" max="7" width="11.7109375" style="53" customWidth="1"/>
    <col min="8" max="8" width="10.140625" style="20" customWidth="1"/>
    <col min="9" max="9" width="13.28515625" style="20" customWidth="1"/>
    <col min="10" max="10" width="14.5703125" style="20" customWidth="1"/>
    <col min="11" max="11" width="11.5703125" style="20" customWidth="1"/>
    <col min="12" max="12" width="14" style="20" customWidth="1"/>
    <col min="13" max="13" width="9.140625" style="20"/>
    <col min="14" max="14" width="11.7109375" style="20" customWidth="1"/>
    <col min="15" max="16384" width="9.140625" style="20"/>
  </cols>
  <sheetData>
    <row r="1" spans="1:9" s="29" customFormat="1">
      <c r="A1" s="103" t="s">
        <v>434</v>
      </c>
      <c r="B1" s="103"/>
      <c r="C1" s="103"/>
      <c r="D1" s="103"/>
      <c r="E1" s="103"/>
      <c r="F1" s="103"/>
      <c r="G1" s="103"/>
      <c r="H1" s="103"/>
      <c r="I1" s="18"/>
    </row>
    <row r="2" spans="1:9" s="29" customFormat="1">
      <c r="A2" s="103" t="s">
        <v>435</v>
      </c>
      <c r="B2" s="103"/>
      <c r="C2" s="103"/>
      <c r="D2" s="103"/>
      <c r="E2" s="103"/>
      <c r="F2" s="103"/>
      <c r="G2" s="103"/>
      <c r="H2" s="103"/>
      <c r="I2" s="18"/>
    </row>
    <row r="3" spans="1:9" s="29" customFormat="1">
      <c r="A3" s="100" t="s">
        <v>436</v>
      </c>
      <c r="B3" s="100"/>
      <c r="C3" s="100"/>
      <c r="D3" s="100"/>
      <c r="E3" s="100"/>
      <c r="F3" s="100"/>
      <c r="G3" s="100"/>
      <c r="H3" s="100"/>
      <c r="I3" s="30"/>
    </row>
    <row r="4" spans="1:9" s="29" customFormat="1">
      <c r="A4" s="100" t="s">
        <v>437</v>
      </c>
      <c r="B4" s="100"/>
      <c r="C4" s="100"/>
      <c r="D4" s="100"/>
      <c r="E4" s="100"/>
      <c r="F4" s="100"/>
      <c r="G4" s="100"/>
      <c r="H4" s="100"/>
      <c r="I4" s="30"/>
    </row>
    <row r="5" spans="1:9" s="29" customFormat="1">
      <c r="A5" s="100" t="s">
        <v>438</v>
      </c>
      <c r="B5" s="100"/>
      <c r="C5" s="100"/>
      <c r="D5" s="100"/>
      <c r="E5" s="100"/>
      <c r="F5" s="100"/>
      <c r="G5" s="100"/>
      <c r="H5" s="100"/>
      <c r="I5" s="30"/>
    </row>
    <row r="6" spans="1:9" s="29" customFormat="1">
      <c r="A6" s="100" t="s">
        <v>441</v>
      </c>
      <c r="B6" s="100"/>
      <c r="C6" s="100"/>
      <c r="D6" s="100"/>
      <c r="E6" s="100"/>
      <c r="F6" s="100"/>
      <c r="G6" s="100"/>
      <c r="H6" s="100"/>
      <c r="I6" s="30"/>
    </row>
    <row r="7" spans="1:9" s="29" customFormat="1">
      <c r="A7" s="100" t="s">
        <v>504</v>
      </c>
      <c r="B7" s="100"/>
      <c r="C7" s="100"/>
      <c r="D7" s="100"/>
      <c r="E7" s="100"/>
      <c r="F7" s="100"/>
      <c r="G7" s="100"/>
      <c r="H7" s="100"/>
      <c r="I7" s="30"/>
    </row>
    <row r="8" spans="1:9" s="29" customFormat="1" ht="10.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s="29" customFormat="1" ht="48.75" customHeight="1">
      <c r="A9" s="101" t="s">
        <v>440</v>
      </c>
      <c r="B9" s="101"/>
      <c r="C9" s="101"/>
      <c r="D9" s="101"/>
      <c r="E9" s="101"/>
      <c r="F9" s="101"/>
      <c r="G9" s="101"/>
      <c r="H9" s="101"/>
      <c r="I9" s="19"/>
    </row>
    <row r="10" spans="1:9" s="32" customFormat="1" ht="11.25" customHeight="1">
      <c r="A10" s="31"/>
      <c r="G10" s="102" t="s">
        <v>439</v>
      </c>
      <c r="H10" s="102"/>
      <c r="I10" s="33"/>
    </row>
    <row r="11" spans="1:9" ht="63">
      <c r="A11" s="82" t="s">
        <v>408</v>
      </c>
      <c r="B11" s="82" t="s">
        <v>409</v>
      </c>
      <c r="C11" s="82" t="s">
        <v>410</v>
      </c>
      <c r="D11" s="82" t="s">
        <v>411</v>
      </c>
      <c r="E11" s="82" t="s">
        <v>490</v>
      </c>
      <c r="F11" s="83" t="s">
        <v>492</v>
      </c>
      <c r="G11" s="85" t="s">
        <v>489</v>
      </c>
      <c r="H11" s="84" t="s">
        <v>488</v>
      </c>
    </row>
    <row r="12" spans="1:9" s="38" customFormat="1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5">
        <v>6</v>
      </c>
      <c r="G12" s="36">
        <v>7</v>
      </c>
      <c r="H12" s="37">
        <v>8</v>
      </c>
    </row>
    <row r="13" spans="1:9" s="42" customFormat="1">
      <c r="A13" s="86" t="s">
        <v>244</v>
      </c>
      <c r="B13" s="39" t="s">
        <v>1</v>
      </c>
      <c r="C13" s="39" t="s">
        <v>2</v>
      </c>
      <c r="D13" s="39" t="s">
        <v>3</v>
      </c>
      <c r="E13" s="39" t="s">
        <v>0</v>
      </c>
      <c r="F13" s="40">
        <v>194308.64322</v>
      </c>
      <c r="G13" s="41">
        <f>G14+G18+G26+G46+G52+G59+G62+G66</f>
        <v>192206.19999999995</v>
      </c>
      <c r="H13" s="41">
        <f>G13/F13%</f>
        <v>98.917987802724952</v>
      </c>
    </row>
    <row r="14" spans="1:9" s="42" customFormat="1" ht="45" customHeight="1">
      <c r="A14" s="86" t="s">
        <v>416</v>
      </c>
      <c r="B14" s="39" t="s">
        <v>1</v>
      </c>
      <c r="C14" s="39" t="s">
        <v>4</v>
      </c>
      <c r="D14" s="39" t="s">
        <v>3</v>
      </c>
      <c r="E14" s="39" t="s">
        <v>0</v>
      </c>
      <c r="F14" s="40">
        <v>4785.1000000000004</v>
      </c>
      <c r="G14" s="41">
        <f>G15</f>
        <v>4785.1000000000004</v>
      </c>
      <c r="H14" s="41">
        <f t="shared" ref="H14:H77" si="0">G14/F14%</f>
        <v>100</v>
      </c>
    </row>
    <row r="15" spans="1:9" ht="48.75" customHeight="1">
      <c r="A15" s="87" t="s">
        <v>201</v>
      </c>
      <c r="B15" s="43" t="s">
        <v>1</v>
      </c>
      <c r="C15" s="43" t="s">
        <v>4</v>
      </c>
      <c r="D15" s="43" t="s">
        <v>5</v>
      </c>
      <c r="E15" s="43" t="s">
        <v>0</v>
      </c>
      <c r="F15" s="44">
        <v>4785.1000000000004</v>
      </c>
      <c r="G15" s="45">
        <f>G16</f>
        <v>4785.1000000000004</v>
      </c>
      <c r="H15" s="45">
        <f t="shared" si="0"/>
        <v>100</v>
      </c>
    </row>
    <row r="16" spans="1:9" ht="18" customHeight="1">
      <c r="A16" s="87" t="s">
        <v>217</v>
      </c>
      <c r="B16" s="43" t="s">
        <v>1</v>
      </c>
      <c r="C16" s="43" t="s">
        <v>4</v>
      </c>
      <c r="D16" s="43" t="s">
        <v>6</v>
      </c>
      <c r="E16" s="43" t="s">
        <v>0</v>
      </c>
      <c r="F16" s="44">
        <v>4785.1000000000004</v>
      </c>
      <c r="G16" s="45">
        <f>G17</f>
        <v>4785.1000000000004</v>
      </c>
      <c r="H16" s="45">
        <f t="shared" si="0"/>
        <v>100</v>
      </c>
    </row>
    <row r="17" spans="1:8" ht="92.25" customHeight="1">
      <c r="A17" s="87" t="s">
        <v>203</v>
      </c>
      <c r="B17" s="43" t="s">
        <v>1</v>
      </c>
      <c r="C17" s="43" t="s">
        <v>4</v>
      </c>
      <c r="D17" s="43" t="s">
        <v>6</v>
      </c>
      <c r="E17" s="43" t="s">
        <v>7</v>
      </c>
      <c r="F17" s="44">
        <v>4785.1000000000004</v>
      </c>
      <c r="G17" s="45">
        <v>4785.1000000000004</v>
      </c>
      <c r="H17" s="45">
        <f t="shared" si="0"/>
        <v>100</v>
      </c>
    </row>
    <row r="18" spans="1:8" s="42" customFormat="1" ht="63" customHeight="1">
      <c r="A18" s="86" t="s">
        <v>426</v>
      </c>
      <c r="B18" s="39" t="s">
        <v>1</v>
      </c>
      <c r="C18" s="39" t="s">
        <v>8</v>
      </c>
      <c r="D18" s="39" t="s">
        <v>3</v>
      </c>
      <c r="E18" s="39" t="s">
        <v>0</v>
      </c>
      <c r="F18" s="40">
        <v>7538.3379999999997</v>
      </c>
      <c r="G18" s="41">
        <f>G19</f>
        <v>7537.4</v>
      </c>
      <c r="H18" s="41">
        <f t="shared" si="0"/>
        <v>99.9875569389433</v>
      </c>
    </row>
    <row r="19" spans="1:8" ht="47.25">
      <c r="A19" s="87" t="s">
        <v>427</v>
      </c>
      <c r="B19" s="43" t="s">
        <v>1</v>
      </c>
      <c r="C19" s="43" t="s">
        <v>8</v>
      </c>
      <c r="D19" s="43" t="s">
        <v>5</v>
      </c>
      <c r="E19" s="43" t="s">
        <v>0</v>
      </c>
      <c r="F19" s="44">
        <v>7538.3379999999997</v>
      </c>
      <c r="G19" s="45">
        <f>G20+G24</f>
        <v>7537.4</v>
      </c>
      <c r="H19" s="45">
        <f t="shared" si="0"/>
        <v>99.9875569389433</v>
      </c>
    </row>
    <row r="20" spans="1:8">
      <c r="A20" s="87" t="s">
        <v>202</v>
      </c>
      <c r="B20" s="43" t="s">
        <v>1</v>
      </c>
      <c r="C20" s="43" t="s">
        <v>8</v>
      </c>
      <c r="D20" s="43" t="s">
        <v>9</v>
      </c>
      <c r="E20" s="43" t="s">
        <v>0</v>
      </c>
      <c r="F20" s="44">
        <v>3141.3380000000002</v>
      </c>
      <c r="G20" s="45">
        <f>SUM(G21:G23)</f>
        <v>3140.7</v>
      </c>
      <c r="H20" s="45">
        <f t="shared" si="0"/>
        <v>99.979690182972973</v>
      </c>
    </row>
    <row r="21" spans="1:8" ht="94.5">
      <c r="A21" s="87" t="s">
        <v>203</v>
      </c>
      <c r="B21" s="43" t="s">
        <v>1</v>
      </c>
      <c r="C21" s="43" t="s">
        <v>8</v>
      </c>
      <c r="D21" s="43" t="s">
        <v>9</v>
      </c>
      <c r="E21" s="43" t="s">
        <v>7</v>
      </c>
      <c r="F21" s="44">
        <v>2685.788</v>
      </c>
      <c r="G21" s="45">
        <v>2685.7</v>
      </c>
      <c r="H21" s="45">
        <f t="shared" si="0"/>
        <v>99.996723494184934</v>
      </c>
    </row>
    <row r="22" spans="1:8" ht="31.5">
      <c r="A22" s="87" t="s">
        <v>204</v>
      </c>
      <c r="B22" s="43" t="s">
        <v>1</v>
      </c>
      <c r="C22" s="43" t="s">
        <v>8</v>
      </c>
      <c r="D22" s="43" t="s">
        <v>9</v>
      </c>
      <c r="E22" s="43" t="s">
        <v>10</v>
      </c>
      <c r="F22" s="44">
        <v>454.05099999999999</v>
      </c>
      <c r="G22" s="45">
        <v>453.6</v>
      </c>
      <c r="H22" s="45">
        <f t="shared" si="0"/>
        <v>99.900671950948237</v>
      </c>
    </row>
    <row r="23" spans="1:8">
      <c r="A23" s="87" t="s">
        <v>205</v>
      </c>
      <c r="B23" s="43" t="s">
        <v>1</v>
      </c>
      <c r="C23" s="43" t="s">
        <v>8</v>
      </c>
      <c r="D23" s="43" t="s">
        <v>9</v>
      </c>
      <c r="E23" s="43" t="s">
        <v>11</v>
      </c>
      <c r="F23" s="44">
        <v>1.4990000000000001</v>
      </c>
      <c r="G23" s="45">
        <v>1.4</v>
      </c>
      <c r="H23" s="45">
        <f t="shared" si="0"/>
        <v>93.39559706470979</v>
      </c>
    </row>
    <row r="24" spans="1:8" ht="31.5">
      <c r="A24" s="87" t="s">
        <v>206</v>
      </c>
      <c r="B24" s="43" t="s">
        <v>1</v>
      </c>
      <c r="C24" s="43" t="s">
        <v>8</v>
      </c>
      <c r="D24" s="43" t="s">
        <v>12</v>
      </c>
      <c r="E24" s="43" t="s">
        <v>0</v>
      </c>
      <c r="F24" s="44">
        <v>4397</v>
      </c>
      <c r="G24" s="45">
        <f>G25</f>
        <v>4396.7</v>
      </c>
      <c r="H24" s="45">
        <f t="shared" si="0"/>
        <v>99.993177166249708</v>
      </c>
    </row>
    <row r="25" spans="1:8" ht="94.5">
      <c r="A25" s="87" t="s">
        <v>203</v>
      </c>
      <c r="B25" s="43" t="s">
        <v>1</v>
      </c>
      <c r="C25" s="43" t="s">
        <v>8</v>
      </c>
      <c r="D25" s="43" t="s">
        <v>12</v>
      </c>
      <c r="E25" s="43" t="s">
        <v>7</v>
      </c>
      <c r="F25" s="44">
        <v>4397</v>
      </c>
      <c r="G25" s="45">
        <v>4396.7</v>
      </c>
      <c r="H25" s="45">
        <f t="shared" si="0"/>
        <v>99.993177166249708</v>
      </c>
    </row>
    <row r="26" spans="1:8" s="42" customFormat="1" ht="77.25" customHeight="1">
      <c r="A26" s="86" t="s">
        <v>415</v>
      </c>
      <c r="B26" s="39" t="s">
        <v>1</v>
      </c>
      <c r="C26" s="39" t="s">
        <v>13</v>
      </c>
      <c r="D26" s="39" t="s">
        <v>3</v>
      </c>
      <c r="E26" s="39" t="s">
        <v>0</v>
      </c>
      <c r="F26" s="40">
        <v>62190.400000000001</v>
      </c>
      <c r="G26" s="41">
        <f>G27</f>
        <v>62173.4</v>
      </c>
      <c r="H26" s="41">
        <f t="shared" si="0"/>
        <v>99.972664591319557</v>
      </c>
    </row>
    <row r="27" spans="1:8" ht="47.25">
      <c r="A27" s="87" t="s">
        <v>201</v>
      </c>
      <c r="B27" s="43" t="s">
        <v>1</v>
      </c>
      <c r="C27" s="43" t="s">
        <v>13</v>
      </c>
      <c r="D27" s="43" t="s">
        <v>5</v>
      </c>
      <c r="E27" s="43" t="s">
        <v>0</v>
      </c>
      <c r="F27" s="44">
        <v>62190.400000000001</v>
      </c>
      <c r="G27" s="45">
        <f>G28+G32</f>
        <v>62173.4</v>
      </c>
      <c r="H27" s="45">
        <f t="shared" si="0"/>
        <v>99.972664591319557</v>
      </c>
    </row>
    <row r="28" spans="1:8">
      <c r="A28" s="87" t="s">
        <v>202</v>
      </c>
      <c r="B28" s="43" t="s">
        <v>1</v>
      </c>
      <c r="C28" s="43" t="s">
        <v>13</v>
      </c>
      <c r="D28" s="43" t="s">
        <v>9</v>
      </c>
      <c r="E28" s="43" t="s">
        <v>0</v>
      </c>
      <c r="F28" s="44">
        <v>59550.6</v>
      </c>
      <c r="G28" s="45">
        <f>SUM(G29:G31)</f>
        <v>59537.4</v>
      </c>
      <c r="H28" s="45">
        <f t="shared" si="0"/>
        <v>99.977833976483865</v>
      </c>
    </row>
    <row r="29" spans="1:8" ht="94.5">
      <c r="A29" s="87" t="s">
        <v>203</v>
      </c>
      <c r="B29" s="43" t="s">
        <v>1</v>
      </c>
      <c r="C29" s="43" t="s">
        <v>13</v>
      </c>
      <c r="D29" s="43" t="s">
        <v>9</v>
      </c>
      <c r="E29" s="43" t="s">
        <v>7</v>
      </c>
      <c r="F29" s="44">
        <v>58294.144240000001</v>
      </c>
      <c r="G29" s="45">
        <v>58280.9</v>
      </c>
      <c r="H29" s="45">
        <f t="shared" si="0"/>
        <v>99.977280325197896</v>
      </c>
    </row>
    <row r="30" spans="1:8" ht="31.5">
      <c r="A30" s="87" t="s">
        <v>204</v>
      </c>
      <c r="B30" s="43" t="s">
        <v>1</v>
      </c>
      <c r="C30" s="43" t="s">
        <v>13</v>
      </c>
      <c r="D30" s="43" t="s">
        <v>9</v>
      </c>
      <c r="E30" s="43" t="s">
        <v>10</v>
      </c>
      <c r="F30" s="44">
        <v>935.97447</v>
      </c>
      <c r="G30" s="45">
        <v>936</v>
      </c>
      <c r="H30" s="45">
        <f t="shared" si="0"/>
        <v>100.00272763850064</v>
      </c>
    </row>
    <row r="31" spans="1:8">
      <c r="A31" s="87" t="s">
        <v>205</v>
      </c>
      <c r="B31" s="43" t="s">
        <v>1</v>
      </c>
      <c r="C31" s="43" t="s">
        <v>13</v>
      </c>
      <c r="D31" s="43" t="s">
        <v>9</v>
      </c>
      <c r="E31" s="43" t="s">
        <v>11</v>
      </c>
      <c r="F31" s="44">
        <v>320.48129</v>
      </c>
      <c r="G31" s="45">
        <v>320.5</v>
      </c>
      <c r="H31" s="45">
        <f t="shared" si="0"/>
        <v>100.00583809432371</v>
      </c>
    </row>
    <row r="32" spans="1:8" ht="31.5">
      <c r="A32" s="87" t="s">
        <v>219</v>
      </c>
      <c r="B32" s="43" t="s">
        <v>1</v>
      </c>
      <c r="C32" s="43" t="s">
        <v>13</v>
      </c>
      <c r="D32" s="43" t="s">
        <v>14</v>
      </c>
      <c r="E32" s="43" t="s">
        <v>0</v>
      </c>
      <c r="F32" s="44">
        <v>2639.8</v>
      </c>
      <c r="G32" s="45">
        <f>G33+G36+G38+G41+G43</f>
        <v>2636</v>
      </c>
      <c r="H32" s="45">
        <f t="shared" si="0"/>
        <v>99.856049700734886</v>
      </c>
    </row>
    <row r="33" spans="1:8" ht="47.25">
      <c r="A33" s="87" t="s">
        <v>220</v>
      </c>
      <c r="B33" s="43" t="s">
        <v>1</v>
      </c>
      <c r="C33" s="43" t="s">
        <v>13</v>
      </c>
      <c r="D33" s="43" t="s">
        <v>15</v>
      </c>
      <c r="E33" s="43" t="s">
        <v>0</v>
      </c>
      <c r="F33" s="44">
        <v>570.5</v>
      </c>
      <c r="G33" s="45">
        <f>G34+G35</f>
        <v>570.5</v>
      </c>
      <c r="H33" s="45">
        <f t="shared" si="0"/>
        <v>100</v>
      </c>
    </row>
    <row r="34" spans="1:8" ht="93" customHeight="1">
      <c r="A34" s="87" t="s">
        <v>203</v>
      </c>
      <c r="B34" s="43" t="s">
        <v>1</v>
      </c>
      <c r="C34" s="43" t="s">
        <v>13</v>
      </c>
      <c r="D34" s="43" t="s">
        <v>15</v>
      </c>
      <c r="E34" s="43" t="s">
        <v>7</v>
      </c>
      <c r="F34" s="44">
        <v>553.20299999999997</v>
      </c>
      <c r="G34" s="45">
        <v>553.20000000000005</v>
      </c>
      <c r="H34" s="45">
        <f t="shared" si="0"/>
        <v>99.999457703591645</v>
      </c>
    </row>
    <row r="35" spans="1:8" ht="31.5">
      <c r="A35" s="87" t="s">
        <v>204</v>
      </c>
      <c r="B35" s="43" t="s">
        <v>1</v>
      </c>
      <c r="C35" s="43" t="s">
        <v>13</v>
      </c>
      <c r="D35" s="43" t="s">
        <v>15</v>
      </c>
      <c r="E35" s="43" t="s">
        <v>10</v>
      </c>
      <c r="F35" s="44">
        <v>17.297000000000001</v>
      </c>
      <c r="G35" s="45">
        <v>17.3</v>
      </c>
      <c r="H35" s="45">
        <f t="shared" si="0"/>
        <v>100.01734404810082</v>
      </c>
    </row>
    <row r="36" spans="1:8" ht="126">
      <c r="A36" s="87" t="s">
        <v>222</v>
      </c>
      <c r="B36" s="43" t="s">
        <v>1</v>
      </c>
      <c r="C36" s="43" t="s">
        <v>13</v>
      </c>
      <c r="D36" s="43" t="s">
        <v>16</v>
      </c>
      <c r="E36" s="43" t="s">
        <v>0</v>
      </c>
      <c r="F36" s="44">
        <v>120</v>
      </c>
      <c r="G36" s="45">
        <f>G37</f>
        <v>120</v>
      </c>
      <c r="H36" s="45">
        <f t="shared" si="0"/>
        <v>100</v>
      </c>
    </row>
    <row r="37" spans="1:8" ht="94.5">
      <c r="A37" s="87" t="s">
        <v>203</v>
      </c>
      <c r="B37" s="43" t="s">
        <v>1</v>
      </c>
      <c r="C37" s="43" t="s">
        <v>13</v>
      </c>
      <c r="D37" s="43" t="s">
        <v>16</v>
      </c>
      <c r="E37" s="43" t="s">
        <v>7</v>
      </c>
      <c r="F37" s="44">
        <v>120</v>
      </c>
      <c r="G37" s="45">
        <v>120</v>
      </c>
      <c r="H37" s="45">
        <f t="shared" si="0"/>
        <v>100</v>
      </c>
    </row>
    <row r="38" spans="1:8" ht="110.25">
      <c r="A38" s="87" t="s">
        <v>223</v>
      </c>
      <c r="B38" s="43" t="s">
        <v>1</v>
      </c>
      <c r="C38" s="43" t="s">
        <v>13</v>
      </c>
      <c r="D38" s="43" t="s">
        <v>17</v>
      </c>
      <c r="E38" s="43" t="s">
        <v>0</v>
      </c>
      <c r="F38" s="44">
        <v>1285</v>
      </c>
      <c r="G38" s="45">
        <f>SUM(G39:G40)</f>
        <v>1285</v>
      </c>
      <c r="H38" s="45">
        <f t="shared" si="0"/>
        <v>100</v>
      </c>
    </row>
    <row r="39" spans="1:8" ht="94.5">
      <c r="A39" s="87" t="s">
        <v>203</v>
      </c>
      <c r="B39" s="43" t="s">
        <v>1</v>
      </c>
      <c r="C39" s="43" t="s">
        <v>13</v>
      </c>
      <c r="D39" s="43" t="s">
        <v>17</v>
      </c>
      <c r="E39" s="43" t="s">
        <v>7</v>
      </c>
      <c r="F39" s="44">
        <v>1101.421</v>
      </c>
      <c r="G39" s="45">
        <v>1101.4000000000001</v>
      </c>
      <c r="H39" s="45">
        <f t="shared" si="0"/>
        <v>99.99809337210749</v>
      </c>
    </row>
    <row r="40" spans="1:8" ht="31.5">
      <c r="A40" s="87" t="s">
        <v>204</v>
      </c>
      <c r="B40" s="43" t="s">
        <v>1</v>
      </c>
      <c r="C40" s="43" t="s">
        <v>13</v>
      </c>
      <c r="D40" s="43" t="s">
        <v>17</v>
      </c>
      <c r="E40" s="43" t="s">
        <v>10</v>
      </c>
      <c r="F40" s="44">
        <v>183.57900000000001</v>
      </c>
      <c r="G40" s="45">
        <v>183.6</v>
      </c>
      <c r="H40" s="45">
        <f t="shared" si="0"/>
        <v>100.0114392169039</v>
      </c>
    </row>
    <row r="41" spans="1:8" ht="63">
      <c r="A41" s="87" t="s">
        <v>224</v>
      </c>
      <c r="B41" s="43" t="s">
        <v>1</v>
      </c>
      <c r="C41" s="43" t="s">
        <v>13</v>
      </c>
      <c r="D41" s="43" t="s">
        <v>18</v>
      </c>
      <c r="E41" s="43" t="s">
        <v>0</v>
      </c>
      <c r="F41" s="44">
        <v>252</v>
      </c>
      <c r="G41" s="45">
        <f>G42</f>
        <v>248.2</v>
      </c>
      <c r="H41" s="45">
        <f t="shared" si="0"/>
        <v>98.492063492063494</v>
      </c>
    </row>
    <row r="42" spans="1:8" ht="94.5">
      <c r="A42" s="87" t="s">
        <v>203</v>
      </c>
      <c r="B42" s="43" t="s">
        <v>1</v>
      </c>
      <c r="C42" s="43" t="s">
        <v>13</v>
      </c>
      <c r="D42" s="43" t="s">
        <v>18</v>
      </c>
      <c r="E42" s="43" t="s">
        <v>7</v>
      </c>
      <c r="F42" s="44">
        <v>252</v>
      </c>
      <c r="G42" s="45">
        <v>248.2</v>
      </c>
      <c r="H42" s="45">
        <f t="shared" si="0"/>
        <v>98.492063492063494</v>
      </c>
    </row>
    <row r="43" spans="1:8" ht="78.75" customHeight="1">
      <c r="A43" s="87" t="s">
        <v>228</v>
      </c>
      <c r="B43" s="43" t="s">
        <v>1</v>
      </c>
      <c r="C43" s="43" t="s">
        <v>13</v>
      </c>
      <c r="D43" s="43" t="s">
        <v>20</v>
      </c>
      <c r="E43" s="43" t="s">
        <v>0</v>
      </c>
      <c r="F43" s="44">
        <v>412.3</v>
      </c>
      <c r="G43" s="45">
        <f>SUM(G44:G45)</f>
        <v>412.3</v>
      </c>
      <c r="H43" s="45">
        <f t="shared" si="0"/>
        <v>100</v>
      </c>
    </row>
    <row r="44" spans="1:8" ht="94.5">
      <c r="A44" s="87" t="s">
        <v>203</v>
      </c>
      <c r="B44" s="43" t="s">
        <v>1</v>
      </c>
      <c r="C44" s="43" t="s">
        <v>13</v>
      </c>
      <c r="D44" s="43" t="s">
        <v>20</v>
      </c>
      <c r="E44" s="43" t="s">
        <v>7</v>
      </c>
      <c r="F44" s="44">
        <v>329.8</v>
      </c>
      <c r="G44" s="45">
        <v>329.8</v>
      </c>
      <c r="H44" s="45">
        <f t="shared" si="0"/>
        <v>100</v>
      </c>
    </row>
    <row r="45" spans="1:8" ht="31.5">
      <c r="A45" s="87" t="s">
        <v>204</v>
      </c>
      <c r="B45" s="43" t="s">
        <v>1</v>
      </c>
      <c r="C45" s="43" t="s">
        <v>13</v>
      </c>
      <c r="D45" s="43" t="s">
        <v>20</v>
      </c>
      <c r="E45" s="43" t="s">
        <v>10</v>
      </c>
      <c r="F45" s="44">
        <v>82.5</v>
      </c>
      <c r="G45" s="45">
        <v>82.5</v>
      </c>
      <c r="H45" s="45">
        <f t="shared" si="0"/>
        <v>100</v>
      </c>
    </row>
    <row r="46" spans="1:8" s="42" customFormat="1">
      <c r="A46" s="86" t="s">
        <v>229</v>
      </c>
      <c r="B46" s="39" t="s">
        <v>1</v>
      </c>
      <c r="C46" s="39" t="s">
        <v>21</v>
      </c>
      <c r="D46" s="39" t="s">
        <v>3</v>
      </c>
      <c r="E46" s="39" t="s">
        <v>0</v>
      </c>
      <c r="F46" s="40">
        <v>388.7</v>
      </c>
      <c r="G46" s="41">
        <f>G47</f>
        <v>388.7</v>
      </c>
      <c r="H46" s="41">
        <f t="shared" si="0"/>
        <v>100</v>
      </c>
    </row>
    <row r="47" spans="1:8" ht="47.25">
      <c r="A47" s="87" t="s">
        <v>201</v>
      </c>
      <c r="B47" s="43" t="s">
        <v>1</v>
      </c>
      <c r="C47" s="43" t="s">
        <v>21</v>
      </c>
      <c r="D47" s="43" t="s">
        <v>5</v>
      </c>
      <c r="E47" s="43" t="s">
        <v>0</v>
      </c>
      <c r="F47" s="44">
        <v>388.7</v>
      </c>
      <c r="G47" s="45">
        <f>G48</f>
        <v>388.7</v>
      </c>
      <c r="H47" s="45">
        <f t="shared" si="0"/>
        <v>100</v>
      </c>
    </row>
    <row r="48" spans="1:8" ht="31.5">
      <c r="A48" s="87" t="s">
        <v>219</v>
      </c>
      <c r="B48" s="43" t="s">
        <v>1</v>
      </c>
      <c r="C48" s="43" t="s">
        <v>21</v>
      </c>
      <c r="D48" s="43" t="s">
        <v>14</v>
      </c>
      <c r="E48" s="43" t="s">
        <v>0</v>
      </c>
      <c r="F48" s="44">
        <v>388.7</v>
      </c>
      <c r="G48" s="45">
        <f>G49</f>
        <v>388.7</v>
      </c>
      <c r="H48" s="45">
        <f t="shared" si="0"/>
        <v>100</v>
      </c>
    </row>
    <row r="49" spans="1:8" ht="94.5">
      <c r="A49" s="87" t="s">
        <v>226</v>
      </c>
      <c r="B49" s="43" t="s">
        <v>1</v>
      </c>
      <c r="C49" s="43" t="s">
        <v>21</v>
      </c>
      <c r="D49" s="43" t="s">
        <v>19</v>
      </c>
      <c r="E49" s="43" t="s">
        <v>0</v>
      </c>
      <c r="F49" s="44">
        <v>388.7</v>
      </c>
      <c r="G49" s="45">
        <f>SUM(G50:G51)</f>
        <v>388.7</v>
      </c>
      <c r="H49" s="45">
        <f t="shared" si="0"/>
        <v>100</v>
      </c>
    </row>
    <row r="50" spans="1:8" ht="94.5">
      <c r="A50" s="87" t="s">
        <v>203</v>
      </c>
      <c r="B50" s="43" t="s">
        <v>1</v>
      </c>
      <c r="C50" s="43" t="s">
        <v>21</v>
      </c>
      <c r="D50" s="43" t="s">
        <v>19</v>
      </c>
      <c r="E50" s="43" t="s">
        <v>7</v>
      </c>
      <c r="F50" s="44">
        <v>318.7</v>
      </c>
      <c r="G50" s="45">
        <v>318.7</v>
      </c>
      <c r="H50" s="45">
        <f t="shared" si="0"/>
        <v>100</v>
      </c>
    </row>
    <row r="51" spans="1:8" ht="31.5">
      <c r="A51" s="87" t="s">
        <v>204</v>
      </c>
      <c r="B51" s="43" t="s">
        <v>1</v>
      </c>
      <c r="C51" s="43" t="s">
        <v>21</v>
      </c>
      <c r="D51" s="43" t="s">
        <v>19</v>
      </c>
      <c r="E51" s="43" t="s">
        <v>10</v>
      </c>
      <c r="F51" s="44">
        <v>70</v>
      </c>
      <c r="G51" s="45">
        <v>70</v>
      </c>
      <c r="H51" s="45">
        <f t="shared" si="0"/>
        <v>100</v>
      </c>
    </row>
    <row r="52" spans="1:8" s="42" customFormat="1" ht="63">
      <c r="A52" s="86" t="s">
        <v>207</v>
      </c>
      <c r="B52" s="39" t="s">
        <v>1</v>
      </c>
      <c r="C52" s="39" t="s">
        <v>22</v>
      </c>
      <c r="D52" s="39" t="s">
        <v>3</v>
      </c>
      <c r="E52" s="39" t="s">
        <v>0</v>
      </c>
      <c r="F52" s="40">
        <v>18890.662</v>
      </c>
      <c r="G52" s="41">
        <f>G53</f>
        <v>18775.599999999999</v>
      </c>
      <c r="H52" s="41">
        <f t="shared" si="0"/>
        <v>99.39090541136143</v>
      </c>
    </row>
    <row r="53" spans="1:8" ht="47.25">
      <c r="A53" s="87" t="s">
        <v>201</v>
      </c>
      <c r="B53" s="43" t="s">
        <v>1</v>
      </c>
      <c r="C53" s="43" t="s">
        <v>22</v>
      </c>
      <c r="D53" s="43" t="s">
        <v>5</v>
      </c>
      <c r="E53" s="43" t="s">
        <v>0</v>
      </c>
      <c r="F53" s="44">
        <v>18890.662</v>
      </c>
      <c r="G53" s="45">
        <f>G54+G57</f>
        <v>18775.599999999999</v>
      </c>
      <c r="H53" s="45">
        <f t="shared" si="0"/>
        <v>99.39090541136143</v>
      </c>
    </row>
    <row r="54" spans="1:8">
      <c r="A54" s="87" t="s">
        <v>202</v>
      </c>
      <c r="B54" s="43" t="s">
        <v>1</v>
      </c>
      <c r="C54" s="43" t="s">
        <v>22</v>
      </c>
      <c r="D54" s="43" t="s">
        <v>9</v>
      </c>
      <c r="E54" s="43" t="s">
        <v>0</v>
      </c>
      <c r="F54" s="44">
        <v>16357.55</v>
      </c>
      <c r="G54" s="45">
        <f>SUM(G55:G56)</f>
        <v>16242.5</v>
      </c>
      <c r="H54" s="45">
        <f t="shared" si="0"/>
        <v>99.296655061424232</v>
      </c>
    </row>
    <row r="55" spans="1:8" ht="94.5">
      <c r="A55" s="87" t="s">
        <v>203</v>
      </c>
      <c r="B55" s="43" t="s">
        <v>1</v>
      </c>
      <c r="C55" s="43" t="s">
        <v>22</v>
      </c>
      <c r="D55" s="43" t="s">
        <v>9</v>
      </c>
      <c r="E55" s="43" t="s">
        <v>7</v>
      </c>
      <c r="F55" s="44">
        <v>14746.550999999999</v>
      </c>
      <c r="G55" s="45">
        <v>14646.1</v>
      </c>
      <c r="H55" s="45">
        <f t="shared" si="0"/>
        <v>99.31881698981681</v>
      </c>
    </row>
    <row r="56" spans="1:8" ht="31.5">
      <c r="A56" s="87" t="s">
        <v>204</v>
      </c>
      <c r="B56" s="43" t="s">
        <v>1</v>
      </c>
      <c r="C56" s="43" t="s">
        <v>22</v>
      </c>
      <c r="D56" s="43" t="s">
        <v>9</v>
      </c>
      <c r="E56" s="43" t="s">
        <v>10</v>
      </c>
      <c r="F56" s="44">
        <v>1610.999</v>
      </c>
      <c r="G56" s="45">
        <v>1596.4</v>
      </c>
      <c r="H56" s="45">
        <f t="shared" si="0"/>
        <v>99.09379211284427</v>
      </c>
    </row>
    <row r="57" spans="1:8" ht="47.25">
      <c r="A57" s="87" t="s">
        <v>208</v>
      </c>
      <c r="B57" s="43" t="s">
        <v>1</v>
      </c>
      <c r="C57" s="43" t="s">
        <v>22</v>
      </c>
      <c r="D57" s="43" t="s">
        <v>23</v>
      </c>
      <c r="E57" s="43" t="s">
        <v>0</v>
      </c>
      <c r="F57" s="44">
        <v>2533.1120000000001</v>
      </c>
      <c r="G57" s="45">
        <f>G58</f>
        <v>2533.1</v>
      </c>
      <c r="H57" s="45">
        <f t="shared" si="0"/>
        <v>99.999526274400807</v>
      </c>
    </row>
    <row r="58" spans="1:8" ht="94.5">
      <c r="A58" s="87" t="s">
        <v>203</v>
      </c>
      <c r="B58" s="43" t="s">
        <v>1</v>
      </c>
      <c r="C58" s="43" t="s">
        <v>22</v>
      </c>
      <c r="D58" s="43" t="s">
        <v>23</v>
      </c>
      <c r="E58" s="43" t="s">
        <v>7</v>
      </c>
      <c r="F58" s="44">
        <v>2533.1120000000001</v>
      </c>
      <c r="G58" s="45">
        <v>2533.1</v>
      </c>
      <c r="H58" s="45">
        <f t="shared" si="0"/>
        <v>99.999526274400807</v>
      </c>
    </row>
    <row r="59" spans="1:8" s="42" customFormat="1" ht="31.5">
      <c r="A59" s="86" t="s">
        <v>230</v>
      </c>
      <c r="B59" s="39" t="s">
        <v>1</v>
      </c>
      <c r="C59" s="39" t="s">
        <v>24</v>
      </c>
      <c r="D59" s="39" t="s">
        <v>3</v>
      </c>
      <c r="E59" s="39" t="s">
        <v>0</v>
      </c>
      <c r="F59" s="40">
        <v>2288</v>
      </c>
      <c r="G59" s="41">
        <f>G60</f>
        <v>2288</v>
      </c>
      <c r="H59" s="41">
        <f t="shared" si="0"/>
        <v>100</v>
      </c>
    </row>
    <row r="60" spans="1:8" ht="31.5">
      <c r="A60" s="87" t="s">
        <v>231</v>
      </c>
      <c r="B60" s="43" t="s">
        <v>1</v>
      </c>
      <c r="C60" s="43" t="s">
        <v>24</v>
      </c>
      <c r="D60" s="43" t="s">
        <v>25</v>
      </c>
      <c r="E60" s="43" t="s">
        <v>0</v>
      </c>
      <c r="F60" s="44">
        <v>2288</v>
      </c>
      <c r="G60" s="45">
        <f>G61</f>
        <v>2288</v>
      </c>
      <c r="H60" s="45">
        <f t="shared" si="0"/>
        <v>100</v>
      </c>
    </row>
    <row r="61" spans="1:8" ht="31.5">
      <c r="A61" s="87" t="s">
        <v>204</v>
      </c>
      <c r="B61" s="43" t="s">
        <v>1</v>
      </c>
      <c r="C61" s="43" t="s">
        <v>24</v>
      </c>
      <c r="D61" s="43" t="s">
        <v>25</v>
      </c>
      <c r="E61" s="43" t="s">
        <v>10</v>
      </c>
      <c r="F61" s="44">
        <v>2288</v>
      </c>
      <c r="G61" s="45">
        <v>2288</v>
      </c>
      <c r="H61" s="45">
        <f t="shared" si="0"/>
        <v>100</v>
      </c>
    </row>
    <row r="62" spans="1:8" s="42" customFormat="1">
      <c r="A62" s="86" t="s">
        <v>346</v>
      </c>
      <c r="B62" s="39" t="s">
        <v>1</v>
      </c>
      <c r="C62" s="39" t="s">
        <v>26</v>
      </c>
      <c r="D62" s="39" t="s">
        <v>3</v>
      </c>
      <c r="E62" s="39" t="s">
        <v>0</v>
      </c>
      <c r="F62" s="40">
        <v>510.31097999999997</v>
      </c>
      <c r="G62" s="41"/>
      <c r="H62" s="41">
        <f t="shared" si="0"/>
        <v>0</v>
      </c>
    </row>
    <row r="63" spans="1:8">
      <c r="A63" s="87" t="s">
        <v>346</v>
      </c>
      <c r="B63" s="43" t="s">
        <v>1</v>
      </c>
      <c r="C63" s="43" t="s">
        <v>26</v>
      </c>
      <c r="D63" s="43" t="s">
        <v>27</v>
      </c>
      <c r="E63" s="43" t="s">
        <v>0</v>
      </c>
      <c r="F63" s="44">
        <v>510.31097999999997</v>
      </c>
      <c r="G63" s="45"/>
      <c r="H63" s="45">
        <f t="shared" si="0"/>
        <v>0</v>
      </c>
    </row>
    <row r="64" spans="1:8">
      <c r="A64" s="87" t="s">
        <v>347</v>
      </c>
      <c r="B64" s="43" t="s">
        <v>1</v>
      </c>
      <c r="C64" s="43" t="s">
        <v>26</v>
      </c>
      <c r="D64" s="43" t="s">
        <v>28</v>
      </c>
      <c r="E64" s="43" t="s">
        <v>0</v>
      </c>
      <c r="F64" s="44">
        <v>510.31097999999997</v>
      </c>
      <c r="G64" s="45"/>
      <c r="H64" s="45">
        <f t="shared" si="0"/>
        <v>0</v>
      </c>
    </row>
    <row r="65" spans="1:8">
      <c r="A65" s="87" t="s">
        <v>205</v>
      </c>
      <c r="B65" s="43" t="s">
        <v>1</v>
      </c>
      <c r="C65" s="43" t="s">
        <v>26</v>
      </c>
      <c r="D65" s="43" t="s">
        <v>28</v>
      </c>
      <c r="E65" s="43" t="s">
        <v>11</v>
      </c>
      <c r="F65" s="44">
        <v>510.31097999999997</v>
      </c>
      <c r="G65" s="45"/>
      <c r="H65" s="45">
        <f t="shared" si="0"/>
        <v>0</v>
      </c>
    </row>
    <row r="66" spans="1:8" s="42" customFormat="1">
      <c r="A66" s="86" t="s">
        <v>209</v>
      </c>
      <c r="B66" s="39" t="s">
        <v>1</v>
      </c>
      <c r="C66" s="39" t="s">
        <v>29</v>
      </c>
      <c r="D66" s="39" t="s">
        <v>3</v>
      </c>
      <c r="E66" s="39" t="s">
        <v>0</v>
      </c>
      <c r="F66" s="40">
        <v>97717.132240000006</v>
      </c>
      <c r="G66" s="41">
        <f>G67+G74+G78+G81+G86+G91</f>
        <v>96257.999999999985</v>
      </c>
      <c r="H66" s="41">
        <f t="shared" si="0"/>
        <v>98.506779510867872</v>
      </c>
    </row>
    <row r="67" spans="1:8" ht="47.25">
      <c r="A67" s="87" t="s">
        <v>201</v>
      </c>
      <c r="B67" s="43" t="s">
        <v>1</v>
      </c>
      <c r="C67" s="43" t="s">
        <v>29</v>
      </c>
      <c r="D67" s="43" t="s">
        <v>5</v>
      </c>
      <c r="E67" s="43" t="s">
        <v>0</v>
      </c>
      <c r="F67" s="44">
        <v>50890.262730000002</v>
      </c>
      <c r="G67" s="45">
        <f>G68+G71</f>
        <v>50719.3</v>
      </c>
      <c r="H67" s="45">
        <f t="shared" si="0"/>
        <v>99.664056106554128</v>
      </c>
    </row>
    <row r="68" spans="1:8">
      <c r="A68" s="87" t="s">
        <v>202</v>
      </c>
      <c r="B68" s="43" t="s">
        <v>1</v>
      </c>
      <c r="C68" s="43" t="s">
        <v>29</v>
      </c>
      <c r="D68" s="43" t="s">
        <v>9</v>
      </c>
      <c r="E68" s="43" t="s">
        <v>0</v>
      </c>
      <c r="F68" s="44">
        <v>25230.465489999999</v>
      </c>
      <c r="G68" s="45">
        <f>G69+G70</f>
        <v>25076</v>
      </c>
      <c r="H68" s="45">
        <f t="shared" si="0"/>
        <v>99.387781846271452</v>
      </c>
    </row>
    <row r="69" spans="1:8" ht="94.5">
      <c r="A69" s="87" t="s">
        <v>203</v>
      </c>
      <c r="B69" s="43" t="s">
        <v>1</v>
      </c>
      <c r="C69" s="43" t="s">
        <v>29</v>
      </c>
      <c r="D69" s="43" t="s">
        <v>9</v>
      </c>
      <c r="E69" s="43" t="s">
        <v>7</v>
      </c>
      <c r="F69" s="44">
        <v>23562.314910000001</v>
      </c>
      <c r="G69" s="45">
        <v>23414.1</v>
      </c>
      <c r="H69" s="45">
        <f t="shared" si="0"/>
        <v>99.370966263008825</v>
      </c>
    </row>
    <row r="70" spans="1:8" ht="31.5">
      <c r="A70" s="87" t="s">
        <v>204</v>
      </c>
      <c r="B70" s="43" t="s">
        <v>1</v>
      </c>
      <c r="C70" s="43" t="s">
        <v>29</v>
      </c>
      <c r="D70" s="43" t="s">
        <v>9</v>
      </c>
      <c r="E70" s="43" t="s">
        <v>10</v>
      </c>
      <c r="F70" s="44">
        <v>1668.15058</v>
      </c>
      <c r="G70" s="45">
        <f>1665.7-3.8</f>
        <v>1661.9</v>
      </c>
      <c r="H70" s="45">
        <f t="shared" si="0"/>
        <v>99.625298814451156</v>
      </c>
    </row>
    <row r="71" spans="1:8" ht="31.5">
      <c r="A71" s="87" t="s">
        <v>232</v>
      </c>
      <c r="B71" s="43" t="s">
        <v>1</v>
      </c>
      <c r="C71" s="43" t="s">
        <v>29</v>
      </c>
      <c r="D71" s="43" t="s">
        <v>30</v>
      </c>
      <c r="E71" s="43" t="s">
        <v>0</v>
      </c>
      <c r="F71" s="44">
        <v>25659.79724</v>
      </c>
      <c r="G71" s="45">
        <f>SUM(G72:G73)</f>
        <v>25643.3</v>
      </c>
      <c r="H71" s="45">
        <f t="shared" si="0"/>
        <v>99.935707831805132</v>
      </c>
    </row>
    <row r="72" spans="1:8" ht="94.5">
      <c r="A72" s="87" t="s">
        <v>203</v>
      </c>
      <c r="B72" s="43" t="s">
        <v>1</v>
      </c>
      <c r="C72" s="43" t="s">
        <v>29</v>
      </c>
      <c r="D72" s="43" t="s">
        <v>30</v>
      </c>
      <c r="E72" s="43" t="s">
        <v>7</v>
      </c>
      <c r="F72" s="44">
        <v>22115.21243</v>
      </c>
      <c r="G72" s="45">
        <f>22106+3.8</f>
        <v>22109.8</v>
      </c>
      <c r="H72" s="45">
        <f t="shared" si="0"/>
        <v>99.975526212930887</v>
      </c>
    </row>
    <row r="73" spans="1:8" ht="31.5">
      <c r="A73" s="87" t="s">
        <v>204</v>
      </c>
      <c r="B73" s="43" t="s">
        <v>1</v>
      </c>
      <c r="C73" s="43" t="s">
        <v>29</v>
      </c>
      <c r="D73" s="43" t="s">
        <v>30</v>
      </c>
      <c r="E73" s="43" t="s">
        <v>10</v>
      </c>
      <c r="F73" s="44">
        <v>3544.5848099999998</v>
      </c>
      <c r="G73" s="45">
        <v>3533.5</v>
      </c>
      <c r="H73" s="45">
        <f t="shared" si="0"/>
        <v>99.687274798201258</v>
      </c>
    </row>
    <row r="74" spans="1:8" ht="47.25">
      <c r="A74" s="87" t="s">
        <v>352</v>
      </c>
      <c r="B74" s="43" t="s">
        <v>1</v>
      </c>
      <c r="C74" s="43" t="s">
        <v>29</v>
      </c>
      <c r="D74" s="43" t="s">
        <v>31</v>
      </c>
      <c r="E74" s="43" t="s">
        <v>0</v>
      </c>
      <c r="F74" s="44">
        <v>11565.29</v>
      </c>
      <c r="G74" s="45">
        <f>G75</f>
        <v>11398.6</v>
      </c>
      <c r="H74" s="45">
        <f t="shared" si="0"/>
        <v>98.558704537456478</v>
      </c>
    </row>
    <row r="75" spans="1:8" ht="47.25">
      <c r="A75" s="87" t="s">
        <v>353</v>
      </c>
      <c r="B75" s="43" t="s">
        <v>1</v>
      </c>
      <c r="C75" s="43" t="s">
        <v>29</v>
      </c>
      <c r="D75" s="43" t="s">
        <v>32</v>
      </c>
      <c r="E75" s="43" t="s">
        <v>0</v>
      </c>
      <c r="F75" s="44">
        <v>11565.29</v>
      </c>
      <c r="G75" s="45">
        <f>SUM(G76:G77)</f>
        <v>11398.6</v>
      </c>
      <c r="H75" s="45">
        <f t="shared" si="0"/>
        <v>98.558704537456478</v>
      </c>
    </row>
    <row r="76" spans="1:8" ht="31.5">
      <c r="A76" s="87" t="s">
        <v>204</v>
      </c>
      <c r="B76" s="43" t="s">
        <v>1</v>
      </c>
      <c r="C76" s="43" t="s">
        <v>29</v>
      </c>
      <c r="D76" s="43" t="s">
        <v>32</v>
      </c>
      <c r="E76" s="43" t="s">
        <v>10</v>
      </c>
      <c r="F76" s="44">
        <v>5292.1</v>
      </c>
      <c r="G76" s="45">
        <v>5209.1000000000004</v>
      </c>
      <c r="H76" s="45">
        <f t="shared" si="0"/>
        <v>98.431624496891587</v>
      </c>
    </row>
    <row r="77" spans="1:8">
      <c r="A77" s="87" t="s">
        <v>205</v>
      </c>
      <c r="B77" s="43" t="s">
        <v>1</v>
      </c>
      <c r="C77" s="43" t="s">
        <v>29</v>
      </c>
      <c r="D77" s="43" t="s">
        <v>32</v>
      </c>
      <c r="E77" s="43" t="s">
        <v>11</v>
      </c>
      <c r="F77" s="44">
        <v>6273.19</v>
      </c>
      <c r="G77" s="45">
        <v>6189.5</v>
      </c>
      <c r="H77" s="45">
        <f t="shared" si="0"/>
        <v>98.665910007508145</v>
      </c>
    </row>
    <row r="78" spans="1:8" ht="31.5">
      <c r="A78" s="87" t="s">
        <v>417</v>
      </c>
      <c r="B78" s="43" t="s">
        <v>1</v>
      </c>
      <c r="C78" s="43" t="s">
        <v>29</v>
      </c>
      <c r="D78" s="43" t="s">
        <v>33</v>
      </c>
      <c r="E78" s="43" t="s">
        <v>0</v>
      </c>
      <c r="F78" s="44">
        <v>28371.4</v>
      </c>
      <c r="G78" s="45">
        <f>G79</f>
        <v>28148.799999999999</v>
      </c>
      <c r="H78" s="45">
        <f t="shared" ref="H78:H140" si="1">G78/F78%</f>
        <v>99.215407064861097</v>
      </c>
    </row>
    <row r="79" spans="1:8" ht="31.5">
      <c r="A79" s="87" t="s">
        <v>232</v>
      </c>
      <c r="B79" s="43" t="s">
        <v>1</v>
      </c>
      <c r="C79" s="43" t="s">
        <v>29</v>
      </c>
      <c r="D79" s="43" t="s">
        <v>34</v>
      </c>
      <c r="E79" s="43" t="s">
        <v>0</v>
      </c>
      <c r="F79" s="44">
        <v>28371.4</v>
      </c>
      <c r="G79" s="45">
        <f>G80</f>
        <v>28148.799999999999</v>
      </c>
      <c r="H79" s="45">
        <f t="shared" si="1"/>
        <v>99.215407064861097</v>
      </c>
    </row>
    <row r="80" spans="1:8" ht="47.25">
      <c r="A80" s="87" t="s">
        <v>233</v>
      </c>
      <c r="B80" s="43" t="s">
        <v>1</v>
      </c>
      <c r="C80" s="43" t="s">
        <v>29</v>
      </c>
      <c r="D80" s="43" t="s">
        <v>34</v>
      </c>
      <c r="E80" s="43" t="s">
        <v>35</v>
      </c>
      <c r="F80" s="44">
        <v>28371.4</v>
      </c>
      <c r="G80" s="45">
        <v>28148.799999999999</v>
      </c>
      <c r="H80" s="45">
        <f t="shared" si="1"/>
        <v>99.215407064861097</v>
      </c>
    </row>
    <row r="81" spans="1:8" ht="33.75" customHeight="1">
      <c r="A81" s="87" t="s">
        <v>360</v>
      </c>
      <c r="B81" s="43" t="s">
        <v>1</v>
      </c>
      <c r="C81" s="43" t="s">
        <v>29</v>
      </c>
      <c r="D81" s="43" t="s">
        <v>36</v>
      </c>
      <c r="E81" s="43" t="s">
        <v>0</v>
      </c>
      <c r="F81" s="44">
        <v>3434.7295100000001</v>
      </c>
      <c r="G81" s="45">
        <f>G82</f>
        <v>3422.2</v>
      </c>
      <c r="H81" s="45">
        <f t="shared" si="1"/>
        <v>99.635211158156068</v>
      </c>
    </row>
    <row r="82" spans="1:8" ht="31.5">
      <c r="A82" s="87" t="s">
        <v>232</v>
      </c>
      <c r="B82" s="43" t="s">
        <v>1</v>
      </c>
      <c r="C82" s="43" t="s">
        <v>29</v>
      </c>
      <c r="D82" s="43" t="s">
        <v>37</v>
      </c>
      <c r="E82" s="43" t="s">
        <v>0</v>
      </c>
      <c r="F82" s="44">
        <v>3434.7295100000001</v>
      </c>
      <c r="G82" s="45">
        <f>SUM(G83:G85)</f>
        <v>3422.2</v>
      </c>
      <c r="H82" s="45">
        <f t="shared" si="1"/>
        <v>99.635211158156068</v>
      </c>
    </row>
    <row r="83" spans="1:8" ht="94.5">
      <c r="A83" s="87" t="s">
        <v>203</v>
      </c>
      <c r="B83" s="43" t="s">
        <v>1</v>
      </c>
      <c r="C83" s="43" t="s">
        <v>29</v>
      </c>
      <c r="D83" s="43" t="s">
        <v>37</v>
      </c>
      <c r="E83" s="43" t="s">
        <v>7</v>
      </c>
      <c r="F83" s="44">
        <v>2656.65193</v>
      </c>
      <c r="G83" s="45">
        <v>2656.6</v>
      </c>
      <c r="H83" s="45">
        <f t="shared" si="1"/>
        <v>99.998045284012804</v>
      </c>
    </row>
    <row r="84" spans="1:8" ht="31.5">
      <c r="A84" s="87" t="s">
        <v>204</v>
      </c>
      <c r="B84" s="43" t="s">
        <v>1</v>
      </c>
      <c r="C84" s="43" t="s">
        <v>29</v>
      </c>
      <c r="D84" s="43" t="s">
        <v>37</v>
      </c>
      <c r="E84" s="43" t="s">
        <v>10</v>
      </c>
      <c r="F84" s="44">
        <v>708.07758000000001</v>
      </c>
      <c r="G84" s="45">
        <v>695.6</v>
      </c>
      <c r="H84" s="45">
        <f t="shared" si="1"/>
        <v>98.237823036283672</v>
      </c>
    </row>
    <row r="85" spans="1:8">
      <c r="A85" s="87" t="s">
        <v>205</v>
      </c>
      <c r="B85" s="43" t="s">
        <v>1</v>
      </c>
      <c r="C85" s="43" t="s">
        <v>29</v>
      </c>
      <c r="D85" s="43" t="s">
        <v>37</v>
      </c>
      <c r="E85" s="43" t="s">
        <v>11</v>
      </c>
      <c r="F85" s="44">
        <v>70</v>
      </c>
      <c r="G85" s="45">
        <v>70</v>
      </c>
      <c r="H85" s="45">
        <f t="shared" si="1"/>
        <v>100</v>
      </c>
    </row>
    <row r="86" spans="1:8">
      <c r="A86" s="87" t="s">
        <v>210</v>
      </c>
      <c r="B86" s="43" t="s">
        <v>1</v>
      </c>
      <c r="C86" s="43" t="s">
        <v>29</v>
      </c>
      <c r="D86" s="43" t="s">
        <v>38</v>
      </c>
      <c r="E86" s="43" t="s">
        <v>0</v>
      </c>
      <c r="F86" s="44">
        <v>147.85</v>
      </c>
      <c r="G86" s="45">
        <f>G87+G89</f>
        <v>107.69999999999999</v>
      </c>
      <c r="H86" s="45">
        <f t="shared" si="1"/>
        <v>72.844098748731824</v>
      </c>
    </row>
    <row r="87" spans="1:8" ht="63">
      <c r="A87" s="87" t="s">
        <v>234</v>
      </c>
      <c r="B87" s="43" t="s">
        <v>1</v>
      </c>
      <c r="C87" s="43" t="s">
        <v>29</v>
      </c>
      <c r="D87" s="43" t="s">
        <v>39</v>
      </c>
      <c r="E87" s="43" t="s">
        <v>0</v>
      </c>
      <c r="F87" s="44">
        <v>130.85</v>
      </c>
      <c r="G87" s="45">
        <f>G88</f>
        <v>91.6</v>
      </c>
      <c r="H87" s="45">
        <f t="shared" si="1"/>
        <v>70.003821169277799</v>
      </c>
    </row>
    <row r="88" spans="1:8" ht="31.5">
      <c r="A88" s="87" t="s">
        <v>212</v>
      </c>
      <c r="B88" s="43" t="s">
        <v>1</v>
      </c>
      <c r="C88" s="43" t="s">
        <v>29</v>
      </c>
      <c r="D88" s="43" t="s">
        <v>39</v>
      </c>
      <c r="E88" s="43" t="s">
        <v>40</v>
      </c>
      <c r="F88" s="44">
        <v>130.85</v>
      </c>
      <c r="G88" s="45">
        <v>91.6</v>
      </c>
      <c r="H88" s="45">
        <f t="shared" si="1"/>
        <v>70.003821169277799</v>
      </c>
    </row>
    <row r="89" spans="1:8" ht="63">
      <c r="A89" s="87" t="s">
        <v>211</v>
      </c>
      <c r="B89" s="43" t="s">
        <v>1</v>
      </c>
      <c r="C89" s="43" t="s">
        <v>29</v>
      </c>
      <c r="D89" s="43" t="s">
        <v>41</v>
      </c>
      <c r="E89" s="43" t="s">
        <v>0</v>
      </c>
      <c r="F89" s="44">
        <v>17</v>
      </c>
      <c r="G89" s="45">
        <f>G90</f>
        <v>16.100000000000001</v>
      </c>
      <c r="H89" s="45">
        <f t="shared" si="1"/>
        <v>94.705882352941174</v>
      </c>
    </row>
    <row r="90" spans="1:8" ht="31.5">
      <c r="A90" s="87" t="s">
        <v>212</v>
      </c>
      <c r="B90" s="43" t="s">
        <v>1</v>
      </c>
      <c r="C90" s="43" t="s">
        <v>29</v>
      </c>
      <c r="D90" s="43" t="s">
        <v>41</v>
      </c>
      <c r="E90" s="43" t="s">
        <v>40</v>
      </c>
      <c r="F90" s="44">
        <v>17</v>
      </c>
      <c r="G90" s="45">
        <v>16.100000000000001</v>
      </c>
      <c r="H90" s="45">
        <f t="shared" si="1"/>
        <v>94.705882352941174</v>
      </c>
    </row>
    <row r="91" spans="1:8">
      <c r="A91" s="87" t="s">
        <v>235</v>
      </c>
      <c r="B91" s="43" t="s">
        <v>1</v>
      </c>
      <c r="C91" s="43" t="s">
        <v>29</v>
      </c>
      <c r="D91" s="43" t="s">
        <v>42</v>
      </c>
      <c r="E91" s="43" t="s">
        <v>0</v>
      </c>
      <c r="F91" s="44">
        <v>3307.6</v>
      </c>
      <c r="G91" s="45">
        <f>G92+G94+G96+G99</f>
        <v>2461.4</v>
      </c>
      <c r="H91" s="45">
        <f t="shared" si="1"/>
        <v>74.416495344056116</v>
      </c>
    </row>
    <row r="92" spans="1:8" ht="63">
      <c r="A92" s="87" t="s">
        <v>236</v>
      </c>
      <c r="B92" s="43" t="s">
        <v>1</v>
      </c>
      <c r="C92" s="43" t="s">
        <v>29</v>
      </c>
      <c r="D92" s="43" t="s">
        <v>43</v>
      </c>
      <c r="E92" s="43" t="s">
        <v>0</v>
      </c>
      <c r="F92" s="44">
        <v>6.6</v>
      </c>
      <c r="G92" s="45">
        <f>G93</f>
        <v>6.6</v>
      </c>
      <c r="H92" s="45">
        <f t="shared" si="1"/>
        <v>99.999999999999986</v>
      </c>
    </row>
    <row r="93" spans="1:8" ht="31.5">
      <c r="A93" s="87" t="s">
        <v>204</v>
      </c>
      <c r="B93" s="43" t="s">
        <v>1</v>
      </c>
      <c r="C93" s="43" t="s">
        <v>29</v>
      </c>
      <c r="D93" s="43" t="s">
        <v>43</v>
      </c>
      <c r="E93" s="43" t="s">
        <v>10</v>
      </c>
      <c r="F93" s="44">
        <v>6.6</v>
      </c>
      <c r="G93" s="45">
        <v>6.6</v>
      </c>
      <c r="H93" s="45">
        <f t="shared" si="1"/>
        <v>99.999999999999986</v>
      </c>
    </row>
    <row r="94" spans="1:8" ht="63">
      <c r="A94" s="87" t="s">
        <v>237</v>
      </c>
      <c r="B94" s="43" t="s">
        <v>1</v>
      </c>
      <c r="C94" s="43" t="s">
        <v>29</v>
      </c>
      <c r="D94" s="43" t="s">
        <v>44</v>
      </c>
      <c r="E94" s="43" t="s">
        <v>0</v>
      </c>
      <c r="F94" s="44">
        <v>755</v>
      </c>
      <c r="G94" s="45">
        <f>G95</f>
        <v>755</v>
      </c>
      <c r="H94" s="45">
        <f t="shared" si="1"/>
        <v>100</v>
      </c>
    </row>
    <row r="95" spans="1:8" ht="47.25">
      <c r="A95" s="87" t="s">
        <v>233</v>
      </c>
      <c r="B95" s="43" t="s">
        <v>1</v>
      </c>
      <c r="C95" s="43" t="s">
        <v>29</v>
      </c>
      <c r="D95" s="43" t="s">
        <v>44</v>
      </c>
      <c r="E95" s="43" t="s">
        <v>35</v>
      </c>
      <c r="F95" s="44">
        <v>755</v>
      </c>
      <c r="G95" s="45">
        <v>755</v>
      </c>
      <c r="H95" s="45">
        <f t="shared" si="1"/>
        <v>100</v>
      </c>
    </row>
    <row r="96" spans="1:8" ht="47.25">
      <c r="A96" s="87" t="s">
        <v>238</v>
      </c>
      <c r="B96" s="43" t="s">
        <v>1</v>
      </c>
      <c r="C96" s="43" t="s">
        <v>29</v>
      </c>
      <c r="D96" s="43" t="s">
        <v>45</v>
      </c>
      <c r="E96" s="43" t="s">
        <v>0</v>
      </c>
      <c r="F96" s="44">
        <v>1456</v>
      </c>
      <c r="G96" s="45">
        <f>G97</f>
        <v>1456</v>
      </c>
      <c r="H96" s="45">
        <f t="shared" si="1"/>
        <v>100</v>
      </c>
    </row>
    <row r="97" spans="1:8" ht="31.5">
      <c r="A97" s="87" t="s">
        <v>239</v>
      </c>
      <c r="B97" s="43" t="s">
        <v>1</v>
      </c>
      <c r="C97" s="43" t="s">
        <v>29</v>
      </c>
      <c r="D97" s="43" t="s">
        <v>46</v>
      </c>
      <c r="E97" s="43" t="s">
        <v>0</v>
      </c>
      <c r="F97" s="44">
        <v>1456</v>
      </c>
      <c r="G97" s="45">
        <f>G98</f>
        <v>1456</v>
      </c>
      <c r="H97" s="45">
        <f t="shared" si="1"/>
        <v>100</v>
      </c>
    </row>
    <row r="98" spans="1:8" ht="47.25">
      <c r="A98" s="87" t="s">
        <v>233</v>
      </c>
      <c r="B98" s="43" t="s">
        <v>1</v>
      </c>
      <c r="C98" s="43" t="s">
        <v>29</v>
      </c>
      <c r="D98" s="43" t="s">
        <v>46</v>
      </c>
      <c r="E98" s="43" t="s">
        <v>35</v>
      </c>
      <c r="F98" s="44">
        <v>1456</v>
      </c>
      <c r="G98" s="45">
        <v>1456</v>
      </c>
      <c r="H98" s="45">
        <f t="shared" si="1"/>
        <v>100</v>
      </c>
    </row>
    <row r="99" spans="1:8" ht="84" customHeight="1">
      <c r="A99" s="87" t="s">
        <v>240</v>
      </c>
      <c r="B99" s="43" t="s">
        <v>1</v>
      </c>
      <c r="C99" s="43" t="s">
        <v>29</v>
      </c>
      <c r="D99" s="43" t="s">
        <v>47</v>
      </c>
      <c r="E99" s="43" t="s">
        <v>0</v>
      </c>
      <c r="F99" s="44">
        <v>1090</v>
      </c>
      <c r="G99" s="45">
        <f>G100</f>
        <v>243.8</v>
      </c>
      <c r="H99" s="45">
        <f t="shared" si="1"/>
        <v>22.36697247706422</v>
      </c>
    </row>
    <row r="100" spans="1:8" ht="31.5">
      <c r="A100" s="87" t="s">
        <v>204</v>
      </c>
      <c r="B100" s="43" t="s">
        <v>1</v>
      </c>
      <c r="C100" s="43" t="s">
        <v>29</v>
      </c>
      <c r="D100" s="43" t="s">
        <v>47</v>
      </c>
      <c r="E100" s="43" t="s">
        <v>10</v>
      </c>
      <c r="F100" s="44">
        <v>1090</v>
      </c>
      <c r="G100" s="45">
        <v>243.8</v>
      </c>
      <c r="H100" s="45">
        <f t="shared" si="1"/>
        <v>22.36697247706422</v>
      </c>
    </row>
    <row r="101" spans="1:8" s="42" customFormat="1">
      <c r="A101" s="86" t="s">
        <v>384</v>
      </c>
      <c r="B101" s="39" t="s">
        <v>4</v>
      </c>
      <c r="C101" s="39" t="s">
        <v>2</v>
      </c>
      <c r="D101" s="39" t="s">
        <v>3</v>
      </c>
      <c r="E101" s="39" t="s">
        <v>0</v>
      </c>
      <c r="F101" s="40">
        <v>429.1</v>
      </c>
      <c r="G101" s="41">
        <f>G102</f>
        <v>429.1</v>
      </c>
      <c r="H101" s="41">
        <f t="shared" si="1"/>
        <v>100</v>
      </c>
    </row>
    <row r="102" spans="1:8" s="42" customFormat="1" ht="31.5">
      <c r="A102" s="86" t="s">
        <v>241</v>
      </c>
      <c r="B102" s="39" t="s">
        <v>4</v>
      </c>
      <c r="C102" s="39" t="s">
        <v>8</v>
      </c>
      <c r="D102" s="39" t="s">
        <v>3</v>
      </c>
      <c r="E102" s="39" t="s">
        <v>0</v>
      </c>
      <c r="F102" s="40">
        <v>429.1</v>
      </c>
      <c r="G102" s="41">
        <f>G103</f>
        <v>429.1</v>
      </c>
      <c r="H102" s="41">
        <f t="shared" si="1"/>
        <v>100</v>
      </c>
    </row>
    <row r="103" spans="1:8" ht="47.25">
      <c r="A103" s="87" t="s">
        <v>201</v>
      </c>
      <c r="B103" s="43" t="s">
        <v>4</v>
      </c>
      <c r="C103" s="43" t="s">
        <v>8</v>
      </c>
      <c r="D103" s="43" t="s">
        <v>5</v>
      </c>
      <c r="E103" s="43" t="s">
        <v>0</v>
      </c>
      <c r="F103" s="44">
        <v>429.1</v>
      </c>
      <c r="G103" s="45">
        <f>G104</f>
        <v>429.1</v>
      </c>
      <c r="H103" s="45">
        <f t="shared" si="1"/>
        <v>100</v>
      </c>
    </row>
    <row r="104" spans="1:8" ht="31.5">
      <c r="A104" s="87" t="s">
        <v>242</v>
      </c>
      <c r="B104" s="43" t="s">
        <v>4</v>
      </c>
      <c r="C104" s="43" t="s">
        <v>8</v>
      </c>
      <c r="D104" s="43" t="s">
        <v>48</v>
      </c>
      <c r="E104" s="43" t="s">
        <v>0</v>
      </c>
      <c r="F104" s="44">
        <v>429.1</v>
      </c>
      <c r="G104" s="45">
        <f>G105</f>
        <v>429.1</v>
      </c>
      <c r="H104" s="45">
        <f t="shared" si="1"/>
        <v>100</v>
      </c>
    </row>
    <row r="105" spans="1:8" ht="63">
      <c r="A105" s="87" t="s">
        <v>243</v>
      </c>
      <c r="B105" s="43" t="s">
        <v>4</v>
      </c>
      <c r="C105" s="43" t="s">
        <v>8</v>
      </c>
      <c r="D105" s="43" t="s">
        <v>49</v>
      </c>
      <c r="E105" s="43" t="s">
        <v>0</v>
      </c>
      <c r="F105" s="44">
        <v>429.1</v>
      </c>
      <c r="G105" s="45">
        <f>SUM(G106:G107)</f>
        <v>429.1</v>
      </c>
      <c r="H105" s="45">
        <f t="shared" si="1"/>
        <v>100</v>
      </c>
    </row>
    <row r="106" spans="1:8" ht="94.5">
      <c r="A106" s="87" t="s">
        <v>203</v>
      </c>
      <c r="B106" s="43" t="s">
        <v>4</v>
      </c>
      <c r="C106" s="43" t="s">
        <v>8</v>
      </c>
      <c r="D106" s="43" t="s">
        <v>49</v>
      </c>
      <c r="E106" s="43" t="s">
        <v>7</v>
      </c>
      <c r="F106" s="44">
        <v>221</v>
      </c>
      <c r="G106" s="45">
        <v>221</v>
      </c>
      <c r="H106" s="45">
        <f t="shared" si="1"/>
        <v>100</v>
      </c>
    </row>
    <row r="107" spans="1:8" ht="31.5">
      <c r="A107" s="87" t="s">
        <v>204</v>
      </c>
      <c r="B107" s="43" t="s">
        <v>4</v>
      </c>
      <c r="C107" s="43" t="s">
        <v>8</v>
      </c>
      <c r="D107" s="43" t="s">
        <v>49</v>
      </c>
      <c r="E107" s="43" t="s">
        <v>10</v>
      </c>
      <c r="F107" s="44">
        <v>208.1</v>
      </c>
      <c r="G107" s="45">
        <v>208.1</v>
      </c>
      <c r="H107" s="45">
        <f t="shared" si="1"/>
        <v>100</v>
      </c>
    </row>
    <row r="108" spans="1:8" s="42" customFormat="1" ht="31.5">
      <c r="A108" s="86" t="s">
        <v>385</v>
      </c>
      <c r="B108" s="39" t="s">
        <v>8</v>
      </c>
      <c r="C108" s="39" t="s">
        <v>2</v>
      </c>
      <c r="D108" s="39" t="s">
        <v>3</v>
      </c>
      <c r="E108" s="39" t="s">
        <v>0</v>
      </c>
      <c r="F108" s="40">
        <v>903.10911999999996</v>
      </c>
      <c r="G108" s="41">
        <f>G109+G113</f>
        <v>620</v>
      </c>
      <c r="H108" s="41">
        <f t="shared" si="1"/>
        <v>68.651726161286035</v>
      </c>
    </row>
    <row r="109" spans="1:8" s="42" customFormat="1" ht="63">
      <c r="A109" s="86" t="s">
        <v>246</v>
      </c>
      <c r="B109" s="39" t="s">
        <v>8</v>
      </c>
      <c r="C109" s="39" t="s">
        <v>50</v>
      </c>
      <c r="D109" s="39" t="s">
        <v>3</v>
      </c>
      <c r="E109" s="39" t="s">
        <v>0</v>
      </c>
      <c r="F109" s="40">
        <v>183.10911999999999</v>
      </c>
      <c r="G109" s="41">
        <f>G110</f>
        <v>183.1</v>
      </c>
      <c r="H109" s="41">
        <f t="shared" si="1"/>
        <v>99.995019363317354</v>
      </c>
    </row>
    <row r="110" spans="1:8" ht="47.25">
      <c r="A110" s="87" t="s">
        <v>247</v>
      </c>
      <c r="B110" s="43" t="s">
        <v>8</v>
      </c>
      <c r="C110" s="43" t="s">
        <v>50</v>
      </c>
      <c r="D110" s="43" t="s">
        <v>51</v>
      </c>
      <c r="E110" s="43" t="s">
        <v>0</v>
      </c>
      <c r="F110" s="44">
        <v>183.10911999999999</v>
      </c>
      <c r="G110" s="45">
        <f>G111</f>
        <v>183.1</v>
      </c>
      <c r="H110" s="45">
        <f t="shared" si="1"/>
        <v>99.995019363317354</v>
      </c>
    </row>
    <row r="111" spans="1:8" ht="63">
      <c r="A111" s="87" t="s">
        <v>248</v>
      </c>
      <c r="B111" s="43" t="s">
        <v>8</v>
      </c>
      <c r="C111" s="43" t="s">
        <v>50</v>
      </c>
      <c r="D111" s="43" t="s">
        <v>52</v>
      </c>
      <c r="E111" s="43" t="s">
        <v>0</v>
      </c>
      <c r="F111" s="44">
        <v>183.10911999999999</v>
      </c>
      <c r="G111" s="45">
        <f>G112</f>
        <v>183.1</v>
      </c>
      <c r="H111" s="45">
        <f t="shared" si="1"/>
        <v>99.995019363317354</v>
      </c>
    </row>
    <row r="112" spans="1:8" ht="31.5">
      <c r="A112" s="87" t="s">
        <v>204</v>
      </c>
      <c r="B112" s="43" t="s">
        <v>8</v>
      </c>
      <c r="C112" s="43" t="s">
        <v>50</v>
      </c>
      <c r="D112" s="43" t="s">
        <v>52</v>
      </c>
      <c r="E112" s="43" t="s">
        <v>10</v>
      </c>
      <c r="F112" s="44">
        <v>183.10911999999999</v>
      </c>
      <c r="G112" s="45">
        <v>183.1</v>
      </c>
      <c r="H112" s="45">
        <f t="shared" si="1"/>
        <v>99.995019363317354</v>
      </c>
    </row>
    <row r="113" spans="1:8" s="42" customFormat="1" ht="47.25">
      <c r="A113" s="86" t="s">
        <v>249</v>
      </c>
      <c r="B113" s="39" t="s">
        <v>8</v>
      </c>
      <c r="C113" s="39" t="s">
        <v>53</v>
      </c>
      <c r="D113" s="39" t="s">
        <v>3</v>
      </c>
      <c r="E113" s="39" t="s">
        <v>0</v>
      </c>
      <c r="F113" s="40">
        <v>720</v>
      </c>
      <c r="G113" s="41">
        <f>G114</f>
        <v>436.9</v>
      </c>
      <c r="H113" s="41">
        <f t="shared" si="1"/>
        <v>60.68055555555555</v>
      </c>
    </row>
    <row r="114" spans="1:8">
      <c r="A114" s="87" t="s">
        <v>235</v>
      </c>
      <c r="B114" s="43" t="s">
        <v>8</v>
      </c>
      <c r="C114" s="43" t="s">
        <v>53</v>
      </c>
      <c r="D114" s="43" t="s">
        <v>42</v>
      </c>
      <c r="E114" s="43" t="s">
        <v>0</v>
      </c>
      <c r="F114" s="44">
        <v>720</v>
      </c>
      <c r="G114" s="45">
        <f>G115</f>
        <v>436.9</v>
      </c>
      <c r="H114" s="45">
        <f t="shared" si="1"/>
        <v>60.68055555555555</v>
      </c>
    </row>
    <row r="115" spans="1:8" ht="63">
      <c r="A115" s="87" t="s">
        <v>250</v>
      </c>
      <c r="B115" s="43" t="s">
        <v>8</v>
      </c>
      <c r="C115" s="43" t="s">
        <v>53</v>
      </c>
      <c r="D115" s="43" t="s">
        <v>54</v>
      </c>
      <c r="E115" s="43" t="s">
        <v>0</v>
      </c>
      <c r="F115" s="44">
        <v>720</v>
      </c>
      <c r="G115" s="45">
        <f>G116</f>
        <v>436.9</v>
      </c>
      <c r="H115" s="45">
        <f t="shared" si="1"/>
        <v>60.68055555555555</v>
      </c>
    </row>
    <row r="116" spans="1:8" ht="31.5">
      <c r="A116" s="87" t="s">
        <v>204</v>
      </c>
      <c r="B116" s="43" t="s">
        <v>8</v>
      </c>
      <c r="C116" s="43" t="s">
        <v>53</v>
      </c>
      <c r="D116" s="43" t="s">
        <v>54</v>
      </c>
      <c r="E116" s="43" t="s">
        <v>10</v>
      </c>
      <c r="F116" s="44">
        <v>720</v>
      </c>
      <c r="G116" s="45">
        <v>436.9</v>
      </c>
      <c r="H116" s="45">
        <f t="shared" si="1"/>
        <v>60.68055555555555</v>
      </c>
    </row>
    <row r="117" spans="1:8" s="42" customFormat="1">
      <c r="A117" s="86" t="s">
        <v>390</v>
      </c>
      <c r="B117" s="39" t="s">
        <v>13</v>
      </c>
      <c r="C117" s="39" t="s">
        <v>2</v>
      </c>
      <c r="D117" s="39" t="s">
        <v>3</v>
      </c>
      <c r="E117" s="39" t="s">
        <v>0</v>
      </c>
      <c r="F117" s="40">
        <v>646789.61</v>
      </c>
      <c r="G117" s="41">
        <f>G118+G123+G131+G146+G158+G162</f>
        <v>442180.3</v>
      </c>
      <c r="H117" s="41">
        <f t="shared" si="1"/>
        <v>68.365399376158805</v>
      </c>
    </row>
    <row r="118" spans="1:8" s="42" customFormat="1">
      <c r="A118" s="86" t="s">
        <v>361</v>
      </c>
      <c r="B118" s="39" t="s">
        <v>13</v>
      </c>
      <c r="C118" s="39" t="s">
        <v>1</v>
      </c>
      <c r="D118" s="39" t="s">
        <v>3</v>
      </c>
      <c r="E118" s="39" t="s">
        <v>0</v>
      </c>
      <c r="F118" s="40">
        <v>550</v>
      </c>
      <c r="G118" s="41">
        <f>G119</f>
        <v>550</v>
      </c>
      <c r="H118" s="41">
        <f t="shared" si="1"/>
        <v>100</v>
      </c>
    </row>
    <row r="119" spans="1:8" ht="31.5">
      <c r="A119" s="87" t="s">
        <v>252</v>
      </c>
      <c r="B119" s="43" t="s">
        <v>13</v>
      </c>
      <c r="C119" s="43" t="s">
        <v>1</v>
      </c>
      <c r="D119" s="43" t="s">
        <v>55</v>
      </c>
      <c r="E119" s="43" t="s">
        <v>0</v>
      </c>
      <c r="F119" s="44">
        <v>550</v>
      </c>
      <c r="G119" s="45">
        <f>G120</f>
        <v>550</v>
      </c>
      <c r="H119" s="45">
        <f t="shared" si="1"/>
        <v>100</v>
      </c>
    </row>
    <row r="120" spans="1:8" ht="31.5">
      <c r="A120" s="87" t="s">
        <v>219</v>
      </c>
      <c r="B120" s="43" t="s">
        <v>13</v>
      </c>
      <c r="C120" s="43" t="s">
        <v>1</v>
      </c>
      <c r="D120" s="43" t="s">
        <v>56</v>
      </c>
      <c r="E120" s="43" t="s">
        <v>0</v>
      </c>
      <c r="F120" s="44">
        <v>550</v>
      </c>
      <c r="G120" s="45">
        <f>G121</f>
        <v>550</v>
      </c>
      <c r="H120" s="45">
        <f t="shared" si="1"/>
        <v>100</v>
      </c>
    </row>
    <row r="121" spans="1:8" ht="176.25" customHeight="1">
      <c r="A121" s="87" t="s">
        <v>362</v>
      </c>
      <c r="B121" s="43" t="s">
        <v>13</v>
      </c>
      <c r="C121" s="43" t="s">
        <v>1</v>
      </c>
      <c r="D121" s="43" t="s">
        <v>57</v>
      </c>
      <c r="E121" s="43" t="s">
        <v>0</v>
      </c>
      <c r="F121" s="44">
        <v>550</v>
      </c>
      <c r="G121" s="45">
        <f>G122</f>
        <v>550</v>
      </c>
      <c r="H121" s="45">
        <f t="shared" si="1"/>
        <v>100</v>
      </c>
    </row>
    <row r="122" spans="1:8" ht="47.25">
      <c r="A122" s="87" t="s">
        <v>233</v>
      </c>
      <c r="B122" s="43" t="s">
        <v>13</v>
      </c>
      <c r="C122" s="43" t="s">
        <v>1</v>
      </c>
      <c r="D122" s="43" t="s">
        <v>57</v>
      </c>
      <c r="E122" s="43" t="s">
        <v>35</v>
      </c>
      <c r="F122" s="44">
        <v>550</v>
      </c>
      <c r="G122" s="45">
        <v>550</v>
      </c>
      <c r="H122" s="45">
        <f t="shared" si="1"/>
        <v>100</v>
      </c>
    </row>
    <row r="123" spans="1:8" s="42" customFormat="1">
      <c r="A123" s="86" t="s">
        <v>251</v>
      </c>
      <c r="B123" s="39" t="s">
        <v>13</v>
      </c>
      <c r="C123" s="39" t="s">
        <v>4</v>
      </c>
      <c r="D123" s="39" t="s">
        <v>3</v>
      </c>
      <c r="E123" s="39" t="s">
        <v>0</v>
      </c>
      <c r="F123" s="40">
        <v>324883.88099999999</v>
      </c>
      <c r="G123" s="41">
        <f>G124+G128</f>
        <v>318957</v>
      </c>
      <c r="H123" s="41">
        <f t="shared" si="1"/>
        <v>98.175692502269769</v>
      </c>
    </row>
    <row r="124" spans="1:8" ht="31.5">
      <c r="A124" s="87" t="s">
        <v>252</v>
      </c>
      <c r="B124" s="43" t="s">
        <v>13</v>
      </c>
      <c r="C124" s="43" t="s">
        <v>4</v>
      </c>
      <c r="D124" s="43" t="s">
        <v>55</v>
      </c>
      <c r="E124" s="43" t="s">
        <v>0</v>
      </c>
      <c r="F124" s="44">
        <v>297037.2</v>
      </c>
      <c r="G124" s="45">
        <f>G125</f>
        <v>291917.2</v>
      </c>
      <c r="H124" s="45">
        <f t="shared" si="1"/>
        <v>98.276310172597903</v>
      </c>
    </row>
    <row r="125" spans="1:8" ht="47.25">
      <c r="A125" s="87" t="s">
        <v>253</v>
      </c>
      <c r="B125" s="43" t="s">
        <v>13</v>
      </c>
      <c r="C125" s="43" t="s">
        <v>4</v>
      </c>
      <c r="D125" s="43" t="s">
        <v>58</v>
      </c>
      <c r="E125" s="43" t="s">
        <v>0</v>
      </c>
      <c r="F125" s="44">
        <v>297037.2</v>
      </c>
      <c r="G125" s="45">
        <f>G126</f>
        <v>291917.2</v>
      </c>
      <c r="H125" s="45">
        <f t="shared" si="1"/>
        <v>98.276310172597903</v>
      </c>
    </row>
    <row r="126" spans="1:8" ht="31.5">
      <c r="A126" s="87" t="s">
        <v>254</v>
      </c>
      <c r="B126" s="43" t="s">
        <v>13</v>
      </c>
      <c r="C126" s="43" t="s">
        <v>4</v>
      </c>
      <c r="D126" s="43" t="s">
        <v>59</v>
      </c>
      <c r="E126" s="43" t="s">
        <v>0</v>
      </c>
      <c r="F126" s="44">
        <v>297037.2</v>
      </c>
      <c r="G126" s="45">
        <f>G127</f>
        <v>291917.2</v>
      </c>
      <c r="H126" s="45">
        <f t="shared" si="1"/>
        <v>98.276310172597903</v>
      </c>
    </row>
    <row r="127" spans="1:8" ht="47.25">
      <c r="A127" s="87" t="s">
        <v>255</v>
      </c>
      <c r="B127" s="43" t="s">
        <v>13</v>
      </c>
      <c r="C127" s="43" t="s">
        <v>4</v>
      </c>
      <c r="D127" s="43" t="s">
        <v>59</v>
      </c>
      <c r="E127" s="43" t="s">
        <v>60</v>
      </c>
      <c r="F127" s="44">
        <v>297037.2</v>
      </c>
      <c r="G127" s="45">
        <v>291917.2</v>
      </c>
      <c r="H127" s="45">
        <f t="shared" si="1"/>
        <v>98.276310172597903</v>
      </c>
    </row>
    <row r="128" spans="1:8">
      <c r="A128" s="87" t="s">
        <v>235</v>
      </c>
      <c r="B128" s="43" t="s">
        <v>13</v>
      </c>
      <c r="C128" s="43" t="s">
        <v>4</v>
      </c>
      <c r="D128" s="43" t="s">
        <v>42</v>
      </c>
      <c r="E128" s="43" t="s">
        <v>0</v>
      </c>
      <c r="F128" s="44">
        <v>27846.681</v>
      </c>
      <c r="G128" s="45">
        <f>G129</f>
        <v>27039.8</v>
      </c>
      <c r="H128" s="45">
        <f t="shared" si="1"/>
        <v>97.102415903712185</v>
      </c>
    </row>
    <row r="129" spans="1:8" ht="47.25">
      <c r="A129" s="87" t="s">
        <v>256</v>
      </c>
      <c r="B129" s="43" t="s">
        <v>13</v>
      </c>
      <c r="C129" s="43" t="s">
        <v>4</v>
      </c>
      <c r="D129" s="43" t="s">
        <v>61</v>
      </c>
      <c r="E129" s="43" t="s">
        <v>0</v>
      </c>
      <c r="F129" s="44">
        <v>27846.681</v>
      </c>
      <c r="G129" s="45">
        <f>G130</f>
        <v>27039.8</v>
      </c>
      <c r="H129" s="45">
        <f t="shared" si="1"/>
        <v>97.102415903712185</v>
      </c>
    </row>
    <row r="130" spans="1:8" ht="47.25">
      <c r="A130" s="87" t="s">
        <v>255</v>
      </c>
      <c r="B130" s="43" t="s">
        <v>13</v>
      </c>
      <c r="C130" s="43" t="s">
        <v>4</v>
      </c>
      <c r="D130" s="43" t="s">
        <v>61</v>
      </c>
      <c r="E130" s="43" t="s">
        <v>60</v>
      </c>
      <c r="F130" s="44">
        <v>27846.681</v>
      </c>
      <c r="G130" s="45">
        <v>27039.8</v>
      </c>
      <c r="H130" s="45">
        <f t="shared" si="1"/>
        <v>97.102415903712185</v>
      </c>
    </row>
    <row r="131" spans="1:8" s="42" customFormat="1">
      <c r="A131" s="86" t="s">
        <v>257</v>
      </c>
      <c r="B131" s="39" t="s">
        <v>13</v>
      </c>
      <c r="C131" s="39" t="s">
        <v>21</v>
      </c>
      <c r="D131" s="39" t="s">
        <v>3</v>
      </c>
      <c r="E131" s="39" t="s">
        <v>0</v>
      </c>
      <c r="F131" s="40">
        <v>2307</v>
      </c>
      <c r="G131" s="41">
        <f>G132+G138+G142</f>
        <v>1785.6</v>
      </c>
      <c r="H131" s="41">
        <f t="shared" si="1"/>
        <v>77.399219765929772</v>
      </c>
    </row>
    <row r="132" spans="1:8" ht="31.5">
      <c r="A132" s="87" t="s">
        <v>252</v>
      </c>
      <c r="B132" s="43" t="s">
        <v>13</v>
      </c>
      <c r="C132" s="43" t="s">
        <v>21</v>
      </c>
      <c r="D132" s="43" t="s">
        <v>55</v>
      </c>
      <c r="E132" s="43" t="s">
        <v>0</v>
      </c>
      <c r="F132" s="44">
        <v>2055</v>
      </c>
      <c r="G132" s="45">
        <f>G133</f>
        <v>1594.6</v>
      </c>
      <c r="H132" s="45">
        <f t="shared" si="1"/>
        <v>77.59610705596107</v>
      </c>
    </row>
    <row r="133" spans="1:8" ht="47.25">
      <c r="A133" s="87" t="s">
        <v>253</v>
      </c>
      <c r="B133" s="43" t="s">
        <v>13</v>
      </c>
      <c r="C133" s="43" t="s">
        <v>21</v>
      </c>
      <c r="D133" s="43" t="s">
        <v>58</v>
      </c>
      <c r="E133" s="43" t="s">
        <v>0</v>
      </c>
      <c r="F133" s="44">
        <v>2055</v>
      </c>
      <c r="G133" s="45">
        <f>G134+G136</f>
        <v>1594.6</v>
      </c>
      <c r="H133" s="45">
        <f t="shared" si="1"/>
        <v>77.59610705596107</v>
      </c>
    </row>
    <row r="134" spans="1:8" ht="47.25">
      <c r="A134" s="87" t="s">
        <v>363</v>
      </c>
      <c r="B134" s="43" t="s">
        <v>13</v>
      </c>
      <c r="C134" s="43" t="s">
        <v>21</v>
      </c>
      <c r="D134" s="43" t="s">
        <v>62</v>
      </c>
      <c r="E134" s="43" t="s">
        <v>0</v>
      </c>
      <c r="F134" s="44">
        <v>1380</v>
      </c>
      <c r="G134" s="45">
        <f>G135</f>
        <v>919.6</v>
      </c>
      <c r="H134" s="45">
        <f t="shared" si="1"/>
        <v>66.637681159420282</v>
      </c>
    </row>
    <row r="135" spans="1:8" ht="31.5">
      <c r="A135" s="87" t="s">
        <v>204</v>
      </c>
      <c r="B135" s="43" t="s">
        <v>13</v>
      </c>
      <c r="C135" s="43" t="s">
        <v>21</v>
      </c>
      <c r="D135" s="43" t="s">
        <v>62</v>
      </c>
      <c r="E135" s="43" t="s">
        <v>10</v>
      </c>
      <c r="F135" s="44">
        <v>1380</v>
      </c>
      <c r="G135" s="45">
        <v>919.6</v>
      </c>
      <c r="H135" s="45">
        <f t="shared" si="1"/>
        <v>66.637681159420282</v>
      </c>
    </row>
    <row r="136" spans="1:8" ht="31.5">
      <c r="A136" s="87" t="s">
        <v>258</v>
      </c>
      <c r="B136" s="43" t="s">
        <v>13</v>
      </c>
      <c r="C136" s="43" t="s">
        <v>21</v>
      </c>
      <c r="D136" s="43" t="s">
        <v>63</v>
      </c>
      <c r="E136" s="43" t="s">
        <v>0</v>
      </c>
      <c r="F136" s="44">
        <v>675</v>
      </c>
      <c r="G136" s="45">
        <f>G137</f>
        <v>675</v>
      </c>
      <c r="H136" s="45">
        <f t="shared" si="1"/>
        <v>100</v>
      </c>
    </row>
    <row r="137" spans="1:8">
      <c r="A137" s="87" t="s">
        <v>205</v>
      </c>
      <c r="B137" s="43" t="s">
        <v>13</v>
      </c>
      <c r="C137" s="43" t="s">
        <v>21</v>
      </c>
      <c r="D137" s="43" t="s">
        <v>63</v>
      </c>
      <c r="E137" s="43" t="s">
        <v>11</v>
      </c>
      <c r="F137" s="44">
        <v>675</v>
      </c>
      <c r="G137" s="45">
        <v>675</v>
      </c>
      <c r="H137" s="45">
        <f t="shared" si="1"/>
        <v>100</v>
      </c>
    </row>
    <row r="138" spans="1:8" ht="48.75" customHeight="1">
      <c r="A138" s="87" t="s">
        <v>287</v>
      </c>
      <c r="B138" s="43" t="s">
        <v>13</v>
      </c>
      <c r="C138" s="43" t="s">
        <v>21</v>
      </c>
      <c r="D138" s="43" t="s">
        <v>64</v>
      </c>
      <c r="E138" s="43" t="s">
        <v>0</v>
      </c>
      <c r="F138" s="44">
        <v>138</v>
      </c>
      <c r="G138" s="45">
        <f>G139</f>
        <v>92</v>
      </c>
      <c r="H138" s="45">
        <f t="shared" si="1"/>
        <v>66.666666666666671</v>
      </c>
    </row>
    <row r="139" spans="1:8" ht="47.25">
      <c r="A139" s="87" t="s">
        <v>288</v>
      </c>
      <c r="B139" s="43" t="s">
        <v>13</v>
      </c>
      <c r="C139" s="43" t="s">
        <v>21</v>
      </c>
      <c r="D139" s="43" t="s">
        <v>65</v>
      </c>
      <c r="E139" s="43" t="s">
        <v>0</v>
      </c>
      <c r="F139" s="44">
        <v>138</v>
      </c>
      <c r="G139" s="45">
        <f>G140</f>
        <v>92</v>
      </c>
      <c r="H139" s="45">
        <f t="shared" si="1"/>
        <v>66.666666666666671</v>
      </c>
    </row>
    <row r="140" spans="1:8" ht="63">
      <c r="A140" s="87" t="s">
        <v>356</v>
      </c>
      <c r="B140" s="43" t="s">
        <v>13</v>
      </c>
      <c r="C140" s="43" t="s">
        <v>21</v>
      </c>
      <c r="D140" s="43" t="s">
        <v>66</v>
      </c>
      <c r="E140" s="43" t="s">
        <v>0</v>
      </c>
      <c r="F140" s="44">
        <v>138</v>
      </c>
      <c r="G140" s="45">
        <f>G141</f>
        <v>92</v>
      </c>
      <c r="H140" s="45">
        <f t="shared" si="1"/>
        <v>66.666666666666671</v>
      </c>
    </row>
    <row r="141" spans="1:8" ht="31.5">
      <c r="A141" s="87" t="s">
        <v>204</v>
      </c>
      <c r="B141" s="43" t="s">
        <v>13</v>
      </c>
      <c r="C141" s="43" t="s">
        <v>21</v>
      </c>
      <c r="D141" s="43" t="s">
        <v>66</v>
      </c>
      <c r="E141" s="43" t="s">
        <v>10</v>
      </c>
      <c r="F141" s="44">
        <v>138</v>
      </c>
      <c r="G141" s="45">
        <v>92</v>
      </c>
      <c r="H141" s="45">
        <f t="shared" ref="H141:H204" si="2">G141/F141%</f>
        <v>66.666666666666671</v>
      </c>
    </row>
    <row r="142" spans="1:8">
      <c r="A142" s="87" t="s">
        <v>235</v>
      </c>
      <c r="B142" s="43" t="s">
        <v>13</v>
      </c>
      <c r="C142" s="43" t="s">
        <v>21</v>
      </c>
      <c r="D142" s="43" t="s">
        <v>42</v>
      </c>
      <c r="E142" s="43" t="s">
        <v>0</v>
      </c>
      <c r="F142" s="44">
        <v>114</v>
      </c>
      <c r="G142" s="45">
        <f>G143</f>
        <v>99</v>
      </c>
      <c r="H142" s="45">
        <f t="shared" si="2"/>
        <v>86.842105263157904</v>
      </c>
    </row>
    <row r="143" spans="1:8" ht="78.75" customHeight="1">
      <c r="A143" s="87" t="s">
        <v>259</v>
      </c>
      <c r="B143" s="43" t="s">
        <v>13</v>
      </c>
      <c r="C143" s="43" t="s">
        <v>21</v>
      </c>
      <c r="D143" s="43" t="s">
        <v>67</v>
      </c>
      <c r="E143" s="43" t="s">
        <v>0</v>
      </c>
      <c r="F143" s="44">
        <v>114</v>
      </c>
      <c r="G143" s="45">
        <f>G144+G145</f>
        <v>99</v>
      </c>
      <c r="H143" s="45">
        <f t="shared" si="2"/>
        <v>86.842105263157904</v>
      </c>
    </row>
    <row r="144" spans="1:8" ht="31.5">
      <c r="A144" s="87" t="s">
        <v>204</v>
      </c>
      <c r="B144" s="43" t="s">
        <v>13</v>
      </c>
      <c r="C144" s="43" t="s">
        <v>21</v>
      </c>
      <c r="D144" s="43" t="s">
        <v>67</v>
      </c>
      <c r="E144" s="43" t="s">
        <v>10</v>
      </c>
      <c r="F144" s="44">
        <v>24</v>
      </c>
      <c r="G144" s="45">
        <v>24</v>
      </c>
      <c r="H144" s="45">
        <f t="shared" si="2"/>
        <v>100</v>
      </c>
    </row>
    <row r="145" spans="1:8">
      <c r="A145" s="87" t="s">
        <v>205</v>
      </c>
      <c r="B145" s="43" t="s">
        <v>13</v>
      </c>
      <c r="C145" s="43" t="s">
        <v>21</v>
      </c>
      <c r="D145" s="43" t="s">
        <v>67</v>
      </c>
      <c r="E145" s="43" t="s">
        <v>11</v>
      </c>
      <c r="F145" s="44">
        <v>90</v>
      </c>
      <c r="G145" s="45">
        <v>75</v>
      </c>
      <c r="H145" s="45">
        <f t="shared" si="2"/>
        <v>83.333333333333329</v>
      </c>
    </row>
    <row r="146" spans="1:8" s="42" customFormat="1">
      <c r="A146" s="86" t="s">
        <v>260</v>
      </c>
      <c r="B146" s="39" t="s">
        <v>13</v>
      </c>
      <c r="C146" s="39" t="s">
        <v>68</v>
      </c>
      <c r="D146" s="39" t="s">
        <v>3</v>
      </c>
      <c r="E146" s="39" t="s">
        <v>0</v>
      </c>
      <c r="F146" s="40">
        <v>8053</v>
      </c>
      <c r="G146" s="41">
        <f>G147+G150+G154</f>
        <v>7398</v>
      </c>
      <c r="H146" s="41">
        <f t="shared" si="2"/>
        <v>91.866385198062829</v>
      </c>
    </row>
    <row r="147" spans="1:8">
      <c r="A147" s="87" t="s">
        <v>261</v>
      </c>
      <c r="B147" s="43" t="s">
        <v>13</v>
      </c>
      <c r="C147" s="43" t="s">
        <v>68</v>
      </c>
      <c r="D147" s="43" t="s">
        <v>69</v>
      </c>
      <c r="E147" s="43" t="s">
        <v>0</v>
      </c>
      <c r="F147" s="44">
        <v>6958</v>
      </c>
      <c r="G147" s="45">
        <f>G148</f>
        <v>6958</v>
      </c>
      <c r="H147" s="45">
        <f t="shared" si="2"/>
        <v>100</v>
      </c>
    </row>
    <row r="148" spans="1:8" ht="31.5">
      <c r="A148" s="87" t="s">
        <v>262</v>
      </c>
      <c r="B148" s="43" t="s">
        <v>13</v>
      </c>
      <c r="C148" s="43" t="s">
        <v>68</v>
      </c>
      <c r="D148" s="43" t="s">
        <v>70</v>
      </c>
      <c r="E148" s="43" t="s">
        <v>0</v>
      </c>
      <c r="F148" s="44">
        <v>6958</v>
      </c>
      <c r="G148" s="45">
        <f>G149</f>
        <v>6958</v>
      </c>
      <c r="H148" s="45">
        <f t="shared" si="2"/>
        <v>100</v>
      </c>
    </row>
    <row r="149" spans="1:8">
      <c r="A149" s="87" t="s">
        <v>205</v>
      </c>
      <c r="B149" s="43" t="s">
        <v>13</v>
      </c>
      <c r="C149" s="43" t="s">
        <v>68</v>
      </c>
      <c r="D149" s="43" t="s">
        <v>70</v>
      </c>
      <c r="E149" s="43" t="s">
        <v>11</v>
      </c>
      <c r="F149" s="44">
        <v>6958</v>
      </c>
      <c r="G149" s="45">
        <v>6958</v>
      </c>
      <c r="H149" s="45">
        <f t="shared" si="2"/>
        <v>100</v>
      </c>
    </row>
    <row r="150" spans="1:8" ht="31.5">
      <c r="A150" s="87" t="s">
        <v>252</v>
      </c>
      <c r="B150" s="43" t="s">
        <v>13</v>
      </c>
      <c r="C150" s="43" t="s">
        <v>68</v>
      </c>
      <c r="D150" s="43" t="s">
        <v>55</v>
      </c>
      <c r="E150" s="43" t="s">
        <v>0</v>
      </c>
      <c r="F150" s="44">
        <v>1000</v>
      </c>
      <c r="G150" s="45">
        <f>G151</f>
        <v>400</v>
      </c>
      <c r="H150" s="45">
        <f t="shared" si="2"/>
        <v>40</v>
      </c>
    </row>
    <row r="151" spans="1:8" ht="47.25">
      <c r="A151" s="87" t="s">
        <v>253</v>
      </c>
      <c r="B151" s="43" t="s">
        <v>13</v>
      </c>
      <c r="C151" s="43" t="s">
        <v>68</v>
      </c>
      <c r="D151" s="43" t="s">
        <v>58</v>
      </c>
      <c r="E151" s="43" t="s">
        <v>0</v>
      </c>
      <c r="F151" s="44">
        <v>1000</v>
      </c>
      <c r="G151" s="45">
        <f>G152</f>
        <v>400</v>
      </c>
      <c r="H151" s="45">
        <f t="shared" si="2"/>
        <v>40</v>
      </c>
    </row>
    <row r="152" spans="1:8" ht="47.25">
      <c r="A152" s="87" t="s">
        <v>363</v>
      </c>
      <c r="B152" s="43" t="s">
        <v>13</v>
      </c>
      <c r="C152" s="43" t="s">
        <v>68</v>
      </c>
      <c r="D152" s="43" t="s">
        <v>62</v>
      </c>
      <c r="E152" s="43" t="s">
        <v>0</v>
      </c>
      <c r="F152" s="44">
        <v>1000</v>
      </c>
      <c r="G152" s="45">
        <f>G153</f>
        <v>400</v>
      </c>
      <c r="H152" s="45">
        <f t="shared" si="2"/>
        <v>40</v>
      </c>
    </row>
    <row r="153" spans="1:8" ht="31.5">
      <c r="A153" s="87" t="s">
        <v>204</v>
      </c>
      <c r="B153" s="43" t="s">
        <v>13</v>
      </c>
      <c r="C153" s="43" t="s">
        <v>68</v>
      </c>
      <c r="D153" s="43" t="s">
        <v>62</v>
      </c>
      <c r="E153" s="43" t="s">
        <v>10</v>
      </c>
      <c r="F153" s="44">
        <v>1000</v>
      </c>
      <c r="G153" s="45">
        <v>400</v>
      </c>
      <c r="H153" s="45">
        <f t="shared" si="2"/>
        <v>40</v>
      </c>
    </row>
    <row r="154" spans="1:8" ht="47.25">
      <c r="A154" s="87" t="s">
        <v>287</v>
      </c>
      <c r="B154" s="43" t="s">
        <v>13</v>
      </c>
      <c r="C154" s="43" t="s">
        <v>68</v>
      </c>
      <c r="D154" s="43" t="s">
        <v>64</v>
      </c>
      <c r="E154" s="43" t="s">
        <v>0</v>
      </c>
      <c r="F154" s="44">
        <v>95</v>
      </c>
      <c r="G154" s="45">
        <f>G155</f>
        <v>40</v>
      </c>
      <c r="H154" s="45">
        <f t="shared" si="2"/>
        <v>42.10526315789474</v>
      </c>
    </row>
    <row r="155" spans="1:8" ht="47.25">
      <c r="A155" s="87" t="s">
        <v>288</v>
      </c>
      <c r="B155" s="43" t="s">
        <v>13</v>
      </c>
      <c r="C155" s="43" t="s">
        <v>68</v>
      </c>
      <c r="D155" s="43" t="s">
        <v>65</v>
      </c>
      <c r="E155" s="43" t="s">
        <v>0</v>
      </c>
      <c r="F155" s="44">
        <v>95</v>
      </c>
      <c r="G155" s="45">
        <f>G156</f>
        <v>40</v>
      </c>
      <c r="H155" s="45">
        <f t="shared" si="2"/>
        <v>42.10526315789474</v>
      </c>
    </row>
    <row r="156" spans="1:8" ht="63">
      <c r="A156" s="87" t="s">
        <v>356</v>
      </c>
      <c r="B156" s="43" t="s">
        <v>13</v>
      </c>
      <c r="C156" s="43" t="s">
        <v>68</v>
      </c>
      <c r="D156" s="43" t="s">
        <v>66</v>
      </c>
      <c r="E156" s="43" t="s">
        <v>0</v>
      </c>
      <c r="F156" s="44">
        <v>95</v>
      </c>
      <c r="G156" s="45">
        <f>G157</f>
        <v>40</v>
      </c>
      <c r="H156" s="45">
        <f t="shared" si="2"/>
        <v>42.10526315789474</v>
      </c>
    </row>
    <row r="157" spans="1:8" ht="31.5">
      <c r="A157" s="87" t="s">
        <v>204</v>
      </c>
      <c r="B157" s="43" t="s">
        <v>13</v>
      </c>
      <c r="C157" s="43" t="s">
        <v>68</v>
      </c>
      <c r="D157" s="43" t="s">
        <v>66</v>
      </c>
      <c r="E157" s="43" t="s">
        <v>10</v>
      </c>
      <c r="F157" s="44">
        <v>95</v>
      </c>
      <c r="G157" s="45">
        <v>40</v>
      </c>
      <c r="H157" s="45">
        <f t="shared" si="2"/>
        <v>42.10526315789474</v>
      </c>
    </row>
    <row r="158" spans="1:8" s="42" customFormat="1">
      <c r="A158" s="86" t="s">
        <v>263</v>
      </c>
      <c r="B158" s="39" t="s">
        <v>13</v>
      </c>
      <c r="C158" s="39" t="s">
        <v>50</v>
      </c>
      <c r="D158" s="39" t="s">
        <v>3</v>
      </c>
      <c r="E158" s="39" t="s">
        <v>0</v>
      </c>
      <c r="F158" s="40">
        <v>302978.41899999999</v>
      </c>
      <c r="G158" s="41">
        <f>G159</f>
        <v>105473.8</v>
      </c>
      <c r="H158" s="41">
        <f t="shared" si="2"/>
        <v>34.812314470490392</v>
      </c>
    </row>
    <row r="159" spans="1:8">
      <c r="A159" s="87" t="s">
        <v>264</v>
      </c>
      <c r="B159" s="43" t="s">
        <v>13</v>
      </c>
      <c r="C159" s="43" t="s">
        <v>50</v>
      </c>
      <c r="D159" s="43" t="s">
        <v>71</v>
      </c>
      <c r="E159" s="43" t="s">
        <v>0</v>
      </c>
      <c r="F159" s="44">
        <v>302978.41899999999</v>
      </c>
      <c r="G159" s="45">
        <f>G160</f>
        <v>105473.8</v>
      </c>
      <c r="H159" s="45">
        <f t="shared" si="2"/>
        <v>34.812314470490392</v>
      </c>
    </row>
    <row r="160" spans="1:8" ht="141.75">
      <c r="A160" s="87" t="s">
        <v>265</v>
      </c>
      <c r="B160" s="43" t="s">
        <v>13</v>
      </c>
      <c r="C160" s="43" t="s">
        <v>50</v>
      </c>
      <c r="D160" s="43" t="s">
        <v>72</v>
      </c>
      <c r="E160" s="43" t="s">
        <v>0</v>
      </c>
      <c r="F160" s="44">
        <v>302978.41899999999</v>
      </c>
      <c r="G160" s="45">
        <f>G161</f>
        <v>105473.8</v>
      </c>
      <c r="H160" s="45">
        <f t="shared" si="2"/>
        <v>34.812314470490392</v>
      </c>
    </row>
    <row r="161" spans="1:8" ht="31.5">
      <c r="A161" s="87" t="s">
        <v>204</v>
      </c>
      <c r="B161" s="43" t="s">
        <v>13</v>
      </c>
      <c r="C161" s="43" t="s">
        <v>50</v>
      </c>
      <c r="D161" s="43" t="s">
        <v>72</v>
      </c>
      <c r="E161" s="43" t="s">
        <v>10</v>
      </c>
      <c r="F161" s="44">
        <v>302978.41899999999</v>
      </c>
      <c r="G161" s="45">
        <v>105473.8</v>
      </c>
      <c r="H161" s="45">
        <f t="shared" si="2"/>
        <v>34.812314470490392</v>
      </c>
    </row>
    <row r="162" spans="1:8" s="42" customFormat="1" ht="31.5">
      <c r="A162" s="86" t="s">
        <v>266</v>
      </c>
      <c r="B162" s="39" t="s">
        <v>13</v>
      </c>
      <c r="C162" s="39" t="s">
        <v>73</v>
      </c>
      <c r="D162" s="39" t="s">
        <v>3</v>
      </c>
      <c r="E162" s="39" t="s">
        <v>0</v>
      </c>
      <c r="F162" s="40">
        <v>8017.31</v>
      </c>
      <c r="G162" s="41">
        <f>G163+G166+G176</f>
        <v>8015.9</v>
      </c>
      <c r="H162" s="41">
        <f t="shared" si="2"/>
        <v>99.982413053754925</v>
      </c>
    </row>
    <row r="163" spans="1:8" ht="31.5">
      <c r="A163" s="87" t="s">
        <v>354</v>
      </c>
      <c r="B163" s="43" t="s">
        <v>13</v>
      </c>
      <c r="C163" s="43" t="s">
        <v>73</v>
      </c>
      <c r="D163" s="43" t="s">
        <v>74</v>
      </c>
      <c r="E163" s="43" t="s">
        <v>0</v>
      </c>
      <c r="F163" s="44">
        <v>1143.2</v>
      </c>
      <c r="G163" s="45">
        <f>G164</f>
        <v>1143.2</v>
      </c>
      <c r="H163" s="45">
        <f t="shared" si="2"/>
        <v>100</v>
      </c>
    </row>
    <row r="164" spans="1:8" ht="31.5">
      <c r="A164" s="87" t="s">
        <v>355</v>
      </c>
      <c r="B164" s="43" t="s">
        <v>13</v>
      </c>
      <c r="C164" s="43" t="s">
        <v>73</v>
      </c>
      <c r="D164" s="43" t="s">
        <v>75</v>
      </c>
      <c r="E164" s="43" t="s">
        <v>0</v>
      </c>
      <c r="F164" s="44">
        <v>1143.2</v>
      </c>
      <c r="G164" s="45">
        <f>G165</f>
        <v>1143.2</v>
      </c>
      <c r="H164" s="45">
        <f t="shared" si="2"/>
        <v>100</v>
      </c>
    </row>
    <row r="165" spans="1:8" ht="31.5">
      <c r="A165" s="87" t="s">
        <v>204</v>
      </c>
      <c r="B165" s="43" t="s">
        <v>13</v>
      </c>
      <c r="C165" s="43" t="s">
        <v>73</v>
      </c>
      <c r="D165" s="43" t="s">
        <v>75</v>
      </c>
      <c r="E165" s="43" t="s">
        <v>10</v>
      </c>
      <c r="F165" s="44">
        <v>1143.2</v>
      </c>
      <c r="G165" s="45">
        <v>1143.2</v>
      </c>
      <c r="H165" s="45">
        <f t="shared" si="2"/>
        <v>100</v>
      </c>
    </row>
    <row r="166" spans="1:8" ht="31.5">
      <c r="A166" s="87" t="s">
        <v>277</v>
      </c>
      <c r="B166" s="43" t="s">
        <v>13</v>
      </c>
      <c r="C166" s="43" t="s">
        <v>73</v>
      </c>
      <c r="D166" s="43" t="s">
        <v>55</v>
      </c>
      <c r="E166" s="43" t="s">
        <v>0</v>
      </c>
      <c r="F166" s="44">
        <v>1926</v>
      </c>
      <c r="G166" s="45">
        <f>G167+G170+G173</f>
        <v>1926</v>
      </c>
      <c r="H166" s="45">
        <f t="shared" si="2"/>
        <v>99.999999999999986</v>
      </c>
    </row>
    <row r="167" spans="1:8" ht="31.5">
      <c r="A167" s="87" t="s">
        <v>267</v>
      </c>
      <c r="B167" s="43" t="s">
        <v>13</v>
      </c>
      <c r="C167" s="43" t="s">
        <v>73</v>
      </c>
      <c r="D167" s="43" t="s">
        <v>76</v>
      </c>
      <c r="E167" s="43" t="s">
        <v>0</v>
      </c>
      <c r="F167" s="44">
        <v>180</v>
      </c>
      <c r="G167" s="45">
        <f>G168</f>
        <v>180</v>
      </c>
      <c r="H167" s="45">
        <f t="shared" si="2"/>
        <v>100</v>
      </c>
    </row>
    <row r="168" spans="1:8" ht="63">
      <c r="A168" s="87" t="s">
        <v>268</v>
      </c>
      <c r="B168" s="43" t="s">
        <v>13</v>
      </c>
      <c r="C168" s="43" t="s">
        <v>73</v>
      </c>
      <c r="D168" s="43" t="s">
        <v>77</v>
      </c>
      <c r="E168" s="43" t="s">
        <v>0</v>
      </c>
      <c r="F168" s="44">
        <v>180</v>
      </c>
      <c r="G168" s="45">
        <f>G169</f>
        <v>180</v>
      </c>
      <c r="H168" s="45">
        <f t="shared" si="2"/>
        <v>100</v>
      </c>
    </row>
    <row r="169" spans="1:8">
      <c r="A169" s="87" t="s">
        <v>418</v>
      </c>
      <c r="B169" s="43" t="s">
        <v>13</v>
      </c>
      <c r="C169" s="43" t="s">
        <v>73</v>
      </c>
      <c r="D169" s="43" t="s">
        <v>77</v>
      </c>
      <c r="E169" s="43" t="s">
        <v>11</v>
      </c>
      <c r="F169" s="44">
        <v>180</v>
      </c>
      <c r="G169" s="45">
        <v>180</v>
      </c>
      <c r="H169" s="45">
        <f t="shared" si="2"/>
        <v>100</v>
      </c>
    </row>
    <row r="170" spans="1:8" ht="63">
      <c r="A170" s="87" t="s">
        <v>269</v>
      </c>
      <c r="B170" s="43" t="s">
        <v>13</v>
      </c>
      <c r="C170" s="43" t="s">
        <v>73</v>
      </c>
      <c r="D170" s="43" t="s">
        <v>78</v>
      </c>
      <c r="E170" s="43" t="s">
        <v>0</v>
      </c>
      <c r="F170" s="44">
        <v>650</v>
      </c>
      <c r="G170" s="45">
        <f>G171</f>
        <v>650</v>
      </c>
      <c r="H170" s="45">
        <f t="shared" si="2"/>
        <v>100</v>
      </c>
    </row>
    <row r="171" spans="1:8" ht="78.75">
      <c r="A171" s="87" t="s">
        <v>270</v>
      </c>
      <c r="B171" s="43" t="s">
        <v>13</v>
      </c>
      <c r="C171" s="43" t="s">
        <v>73</v>
      </c>
      <c r="D171" s="43" t="s">
        <v>79</v>
      </c>
      <c r="E171" s="43" t="s">
        <v>0</v>
      </c>
      <c r="F171" s="44">
        <v>650</v>
      </c>
      <c r="G171" s="45">
        <f>G172</f>
        <v>650</v>
      </c>
      <c r="H171" s="45">
        <f t="shared" si="2"/>
        <v>100</v>
      </c>
    </row>
    <row r="172" spans="1:8">
      <c r="A172" s="87" t="s">
        <v>205</v>
      </c>
      <c r="B172" s="43" t="s">
        <v>13</v>
      </c>
      <c r="C172" s="43" t="s">
        <v>73</v>
      </c>
      <c r="D172" s="43" t="s">
        <v>79</v>
      </c>
      <c r="E172" s="43" t="s">
        <v>11</v>
      </c>
      <c r="F172" s="44">
        <v>650</v>
      </c>
      <c r="G172" s="45">
        <v>650</v>
      </c>
      <c r="H172" s="45">
        <f t="shared" si="2"/>
        <v>100</v>
      </c>
    </row>
    <row r="173" spans="1:8" ht="47.25">
      <c r="A173" s="87" t="s">
        <v>253</v>
      </c>
      <c r="B173" s="43" t="s">
        <v>13</v>
      </c>
      <c r="C173" s="43" t="s">
        <v>73</v>
      </c>
      <c r="D173" s="43" t="s">
        <v>58</v>
      </c>
      <c r="E173" s="43" t="s">
        <v>0</v>
      </c>
      <c r="F173" s="44">
        <v>1096</v>
      </c>
      <c r="G173" s="45">
        <f>G174</f>
        <v>1096</v>
      </c>
      <c r="H173" s="45">
        <f t="shared" si="2"/>
        <v>99.999999999999986</v>
      </c>
    </row>
    <row r="174" spans="1:8" ht="31.5">
      <c r="A174" s="87" t="s">
        <v>271</v>
      </c>
      <c r="B174" s="43" t="s">
        <v>13</v>
      </c>
      <c r="C174" s="43" t="s">
        <v>73</v>
      </c>
      <c r="D174" s="43" t="s">
        <v>80</v>
      </c>
      <c r="E174" s="43" t="s">
        <v>0</v>
      </c>
      <c r="F174" s="44">
        <v>1096</v>
      </c>
      <c r="G174" s="45">
        <f>G175</f>
        <v>1096</v>
      </c>
      <c r="H174" s="45">
        <f t="shared" si="2"/>
        <v>99.999999999999986</v>
      </c>
    </row>
    <row r="175" spans="1:8" ht="31.5">
      <c r="A175" s="87" t="s">
        <v>204</v>
      </c>
      <c r="B175" s="43" t="s">
        <v>13</v>
      </c>
      <c r="C175" s="43" t="s">
        <v>73</v>
      </c>
      <c r="D175" s="43" t="s">
        <v>80</v>
      </c>
      <c r="E175" s="43" t="s">
        <v>10</v>
      </c>
      <c r="F175" s="44">
        <v>1096</v>
      </c>
      <c r="G175" s="45">
        <v>1096</v>
      </c>
      <c r="H175" s="45">
        <f t="shared" si="2"/>
        <v>99.999999999999986</v>
      </c>
    </row>
    <row r="176" spans="1:8">
      <c r="A176" s="87" t="s">
        <v>235</v>
      </c>
      <c r="B176" s="43" t="s">
        <v>13</v>
      </c>
      <c r="C176" s="43" t="s">
        <v>73</v>
      </c>
      <c r="D176" s="43" t="s">
        <v>42</v>
      </c>
      <c r="E176" s="43" t="s">
        <v>0</v>
      </c>
      <c r="F176" s="44">
        <v>4948.1099999999997</v>
      </c>
      <c r="G176" s="45">
        <f>G177+G180</f>
        <v>4946.7</v>
      </c>
      <c r="H176" s="45">
        <f t="shared" si="2"/>
        <v>99.971504271327845</v>
      </c>
    </row>
    <row r="177" spans="1:8" ht="63" customHeight="1">
      <c r="A177" s="87" t="s">
        <v>419</v>
      </c>
      <c r="B177" s="43" t="s">
        <v>13</v>
      </c>
      <c r="C177" s="43" t="s">
        <v>73</v>
      </c>
      <c r="D177" s="43" t="s">
        <v>81</v>
      </c>
      <c r="E177" s="43" t="s">
        <v>0</v>
      </c>
      <c r="F177" s="44">
        <v>804.1</v>
      </c>
      <c r="G177" s="45">
        <f>G178+G179</f>
        <v>803.9</v>
      </c>
      <c r="H177" s="45">
        <f t="shared" si="2"/>
        <v>99.975127471707495</v>
      </c>
    </row>
    <row r="178" spans="1:8" ht="31.5">
      <c r="A178" s="87" t="s">
        <v>204</v>
      </c>
      <c r="B178" s="43" t="s">
        <v>13</v>
      </c>
      <c r="C178" s="43" t="s">
        <v>73</v>
      </c>
      <c r="D178" s="43" t="s">
        <v>81</v>
      </c>
      <c r="E178" s="43" t="s">
        <v>10</v>
      </c>
      <c r="F178" s="44">
        <v>150</v>
      </c>
      <c r="G178" s="45">
        <v>150</v>
      </c>
      <c r="H178" s="45">
        <f t="shared" si="2"/>
        <v>100</v>
      </c>
    </row>
    <row r="179" spans="1:8">
      <c r="A179" s="87" t="s">
        <v>205</v>
      </c>
      <c r="B179" s="43" t="s">
        <v>13</v>
      </c>
      <c r="C179" s="43" t="s">
        <v>73</v>
      </c>
      <c r="D179" s="43" t="s">
        <v>81</v>
      </c>
      <c r="E179" s="43" t="s">
        <v>11</v>
      </c>
      <c r="F179" s="44">
        <v>654.1</v>
      </c>
      <c r="G179" s="45">
        <v>653.9</v>
      </c>
      <c r="H179" s="45">
        <f t="shared" si="2"/>
        <v>99.969423635529722</v>
      </c>
    </row>
    <row r="180" spans="1:8" ht="47.25">
      <c r="A180" s="87" t="s">
        <v>238</v>
      </c>
      <c r="B180" s="43" t="s">
        <v>13</v>
      </c>
      <c r="C180" s="43" t="s">
        <v>73</v>
      </c>
      <c r="D180" s="43" t="s">
        <v>45</v>
      </c>
      <c r="E180" s="43" t="s">
        <v>0</v>
      </c>
      <c r="F180" s="44">
        <v>4144.01</v>
      </c>
      <c r="G180" s="45">
        <f>G181</f>
        <v>4142.8</v>
      </c>
      <c r="H180" s="45">
        <f t="shared" si="2"/>
        <v>99.970801228761516</v>
      </c>
    </row>
    <row r="181" spans="1:8" ht="31.5">
      <c r="A181" s="87" t="s">
        <v>239</v>
      </c>
      <c r="B181" s="43" t="s">
        <v>13</v>
      </c>
      <c r="C181" s="43" t="s">
        <v>73</v>
      </c>
      <c r="D181" s="43" t="s">
        <v>46</v>
      </c>
      <c r="E181" s="43" t="s">
        <v>0</v>
      </c>
      <c r="F181" s="44">
        <v>4144.01</v>
      </c>
      <c r="G181" s="45">
        <f>G182</f>
        <v>4142.8</v>
      </c>
      <c r="H181" s="45">
        <f t="shared" si="2"/>
        <v>99.970801228761516</v>
      </c>
    </row>
    <row r="182" spans="1:8" ht="31.5">
      <c r="A182" s="87" t="s">
        <v>204</v>
      </c>
      <c r="B182" s="43" t="s">
        <v>13</v>
      </c>
      <c r="C182" s="43" t="s">
        <v>73</v>
      </c>
      <c r="D182" s="43" t="s">
        <v>46</v>
      </c>
      <c r="E182" s="43" t="s">
        <v>10</v>
      </c>
      <c r="F182" s="44">
        <v>4144.01</v>
      </c>
      <c r="G182" s="45">
        <v>4142.8</v>
      </c>
      <c r="H182" s="45">
        <f t="shared" si="2"/>
        <v>99.970801228761516</v>
      </c>
    </row>
    <row r="183" spans="1:8" s="42" customFormat="1">
      <c r="A183" s="86" t="s">
        <v>386</v>
      </c>
      <c r="B183" s="39" t="s">
        <v>21</v>
      </c>
      <c r="C183" s="39" t="s">
        <v>2</v>
      </c>
      <c r="D183" s="39" t="s">
        <v>3</v>
      </c>
      <c r="E183" s="39" t="s">
        <v>0</v>
      </c>
      <c r="F183" s="40">
        <v>1157591.21328</v>
      </c>
      <c r="G183" s="41">
        <f>G184+G233+G283</f>
        <v>933700</v>
      </c>
      <c r="H183" s="41">
        <f t="shared" si="2"/>
        <v>80.658870703967168</v>
      </c>
    </row>
    <row r="184" spans="1:8" s="42" customFormat="1">
      <c r="A184" s="86" t="s">
        <v>273</v>
      </c>
      <c r="B184" s="39" t="s">
        <v>21</v>
      </c>
      <c r="C184" s="39" t="s">
        <v>1</v>
      </c>
      <c r="D184" s="39" t="s">
        <v>3</v>
      </c>
      <c r="E184" s="39" t="s">
        <v>0</v>
      </c>
      <c r="F184" s="40">
        <v>582712.02028000006</v>
      </c>
      <c r="G184" s="41">
        <f>G185+G191+G213+G219</f>
        <v>410688.70000000013</v>
      </c>
      <c r="H184" s="41">
        <f t="shared" si="2"/>
        <v>70.478844730654316</v>
      </c>
    </row>
    <row r="185" spans="1:8">
      <c r="A185" s="87" t="s">
        <v>274</v>
      </c>
      <c r="B185" s="43" t="s">
        <v>21</v>
      </c>
      <c r="C185" s="43" t="s">
        <v>1</v>
      </c>
      <c r="D185" s="43" t="s">
        <v>82</v>
      </c>
      <c r="E185" s="43" t="s">
        <v>0</v>
      </c>
      <c r="F185" s="44">
        <v>1592.6</v>
      </c>
      <c r="G185" s="45">
        <f>G186+G188</f>
        <v>538.20000000000005</v>
      </c>
      <c r="H185" s="45">
        <f t="shared" si="2"/>
        <v>33.793796307924154</v>
      </c>
    </row>
    <row r="186" spans="1:8" ht="31.5">
      <c r="A186" s="87" t="s">
        <v>275</v>
      </c>
      <c r="B186" s="43" t="s">
        <v>21</v>
      </c>
      <c r="C186" s="43" t="s">
        <v>1</v>
      </c>
      <c r="D186" s="43" t="s">
        <v>83</v>
      </c>
      <c r="E186" s="43" t="s">
        <v>0</v>
      </c>
      <c r="F186" s="44">
        <v>748.5</v>
      </c>
      <c r="G186" s="45">
        <f>G187</f>
        <v>128.19999999999999</v>
      </c>
      <c r="H186" s="45">
        <f t="shared" si="2"/>
        <v>17.127588510354038</v>
      </c>
    </row>
    <row r="187" spans="1:8" ht="31.5">
      <c r="A187" s="87" t="s">
        <v>227</v>
      </c>
      <c r="B187" s="43" t="s">
        <v>21</v>
      </c>
      <c r="C187" s="43" t="s">
        <v>1</v>
      </c>
      <c r="D187" s="43" t="s">
        <v>83</v>
      </c>
      <c r="E187" s="43" t="s">
        <v>10</v>
      </c>
      <c r="F187" s="44">
        <v>748.5</v>
      </c>
      <c r="G187" s="45">
        <v>128.19999999999999</v>
      </c>
      <c r="H187" s="45">
        <f t="shared" si="2"/>
        <v>17.127588510354038</v>
      </c>
    </row>
    <row r="188" spans="1:8" ht="31.5">
      <c r="A188" s="87" t="s">
        <v>276</v>
      </c>
      <c r="B188" s="43" t="s">
        <v>21</v>
      </c>
      <c r="C188" s="43" t="s">
        <v>1</v>
      </c>
      <c r="D188" s="43" t="s">
        <v>84</v>
      </c>
      <c r="E188" s="43" t="s">
        <v>0</v>
      </c>
      <c r="F188" s="44">
        <v>844.1</v>
      </c>
      <c r="G188" s="45">
        <f>G189+G190</f>
        <v>410</v>
      </c>
      <c r="H188" s="45">
        <f t="shared" si="2"/>
        <v>48.572444023219994</v>
      </c>
    </row>
    <row r="189" spans="1:8" ht="31.5">
      <c r="A189" s="87" t="s">
        <v>204</v>
      </c>
      <c r="B189" s="43" t="s">
        <v>21</v>
      </c>
      <c r="C189" s="43" t="s">
        <v>1</v>
      </c>
      <c r="D189" s="43" t="s">
        <v>84</v>
      </c>
      <c r="E189" s="43" t="s">
        <v>10</v>
      </c>
      <c r="F189" s="44">
        <v>718.6</v>
      </c>
      <c r="G189" s="45">
        <v>284.5</v>
      </c>
      <c r="H189" s="45">
        <f t="shared" si="2"/>
        <v>39.590871138324523</v>
      </c>
    </row>
    <row r="190" spans="1:8">
      <c r="A190" s="87" t="s">
        <v>205</v>
      </c>
      <c r="B190" s="43" t="s">
        <v>21</v>
      </c>
      <c r="C190" s="43" t="s">
        <v>1</v>
      </c>
      <c r="D190" s="43" t="s">
        <v>84</v>
      </c>
      <c r="E190" s="43" t="s">
        <v>11</v>
      </c>
      <c r="F190" s="44">
        <v>125.5</v>
      </c>
      <c r="G190" s="45">
        <v>125.5</v>
      </c>
      <c r="H190" s="45">
        <f t="shared" si="2"/>
        <v>100.00000000000001</v>
      </c>
    </row>
    <row r="191" spans="1:8" ht="31.5">
      <c r="A191" s="87" t="s">
        <v>252</v>
      </c>
      <c r="B191" s="43" t="s">
        <v>21</v>
      </c>
      <c r="C191" s="43" t="s">
        <v>1</v>
      </c>
      <c r="D191" s="43" t="s">
        <v>55</v>
      </c>
      <c r="E191" s="43" t="s">
        <v>0</v>
      </c>
      <c r="F191" s="44">
        <v>416340.72028000001</v>
      </c>
      <c r="G191" s="45">
        <f>G192+G194+G207+G210</f>
        <v>382332.8000000001</v>
      </c>
      <c r="H191" s="45">
        <f t="shared" si="2"/>
        <v>91.831709313196967</v>
      </c>
    </row>
    <row r="192" spans="1:8" ht="63">
      <c r="A192" s="87" t="s">
        <v>433</v>
      </c>
      <c r="B192" s="43" t="s">
        <v>21</v>
      </c>
      <c r="C192" s="43" t="s">
        <v>1</v>
      </c>
      <c r="D192" s="43" t="s">
        <v>85</v>
      </c>
      <c r="E192" s="43" t="s">
        <v>0</v>
      </c>
      <c r="F192" s="44">
        <v>52434.98</v>
      </c>
      <c r="G192" s="45">
        <f>G193</f>
        <v>42106.3</v>
      </c>
      <c r="H192" s="45">
        <f t="shared" si="2"/>
        <v>80.301928216621803</v>
      </c>
    </row>
    <row r="193" spans="1:8" ht="47.25">
      <c r="A193" s="87" t="s">
        <v>255</v>
      </c>
      <c r="B193" s="43" t="s">
        <v>21</v>
      </c>
      <c r="C193" s="43" t="s">
        <v>1</v>
      </c>
      <c r="D193" s="43" t="s">
        <v>85</v>
      </c>
      <c r="E193" s="43" t="s">
        <v>60</v>
      </c>
      <c r="F193" s="44">
        <v>52434.98</v>
      </c>
      <c r="G193" s="45">
        <v>42106.3</v>
      </c>
      <c r="H193" s="45">
        <f t="shared" si="2"/>
        <v>80.301928216621803</v>
      </c>
    </row>
    <row r="194" spans="1:8" ht="47.25">
      <c r="A194" s="87" t="s">
        <v>253</v>
      </c>
      <c r="B194" s="43" t="s">
        <v>21</v>
      </c>
      <c r="C194" s="43" t="s">
        <v>1</v>
      </c>
      <c r="D194" s="43" t="s">
        <v>58</v>
      </c>
      <c r="E194" s="43" t="s">
        <v>0</v>
      </c>
      <c r="F194" s="44">
        <v>317599.40000000002</v>
      </c>
      <c r="G194" s="45">
        <f>G195+G197+G199+G201+G203</f>
        <v>293920.20000000007</v>
      </c>
      <c r="H194" s="45">
        <f t="shared" si="2"/>
        <v>92.544318408661994</v>
      </c>
    </row>
    <row r="195" spans="1:8" ht="47.25">
      <c r="A195" s="87" t="s">
        <v>363</v>
      </c>
      <c r="B195" s="43" t="s">
        <v>21</v>
      </c>
      <c r="C195" s="43" t="s">
        <v>1</v>
      </c>
      <c r="D195" s="43" t="s">
        <v>62</v>
      </c>
      <c r="E195" s="43" t="s">
        <v>0</v>
      </c>
      <c r="F195" s="44">
        <v>900</v>
      </c>
      <c r="G195" s="45">
        <f>G196</f>
        <v>892.2</v>
      </c>
      <c r="H195" s="45">
        <f t="shared" si="2"/>
        <v>99.13333333333334</v>
      </c>
    </row>
    <row r="196" spans="1:8" ht="31.5">
      <c r="A196" s="87" t="s">
        <v>204</v>
      </c>
      <c r="B196" s="43" t="s">
        <v>21</v>
      </c>
      <c r="C196" s="43" t="s">
        <v>1</v>
      </c>
      <c r="D196" s="43" t="s">
        <v>62</v>
      </c>
      <c r="E196" s="43" t="s">
        <v>10</v>
      </c>
      <c r="F196" s="44">
        <v>900</v>
      </c>
      <c r="G196" s="45">
        <v>892.2</v>
      </c>
      <c r="H196" s="45">
        <f t="shared" si="2"/>
        <v>99.13333333333334</v>
      </c>
    </row>
    <row r="197" spans="1:8" ht="63">
      <c r="A197" s="87" t="s">
        <v>278</v>
      </c>
      <c r="B197" s="43" t="s">
        <v>21</v>
      </c>
      <c r="C197" s="43" t="s">
        <v>1</v>
      </c>
      <c r="D197" s="43" t="s">
        <v>86</v>
      </c>
      <c r="E197" s="43" t="s">
        <v>0</v>
      </c>
      <c r="F197" s="44">
        <v>3681.4</v>
      </c>
      <c r="G197" s="45">
        <f>G198</f>
        <v>2581</v>
      </c>
      <c r="H197" s="45">
        <f t="shared" si="2"/>
        <v>70.109197587874178</v>
      </c>
    </row>
    <row r="198" spans="1:8" ht="47.25">
      <c r="A198" s="87" t="s">
        <v>255</v>
      </c>
      <c r="B198" s="43" t="s">
        <v>21</v>
      </c>
      <c r="C198" s="43" t="s">
        <v>1</v>
      </c>
      <c r="D198" s="43" t="s">
        <v>86</v>
      </c>
      <c r="E198" s="43" t="s">
        <v>60</v>
      </c>
      <c r="F198" s="44">
        <v>3681.4</v>
      </c>
      <c r="G198" s="45">
        <v>2581</v>
      </c>
      <c r="H198" s="45">
        <f t="shared" si="2"/>
        <v>70.109197587874178</v>
      </c>
    </row>
    <row r="199" spans="1:8" ht="31.5">
      <c r="A199" s="87" t="s">
        <v>279</v>
      </c>
      <c r="B199" s="43" t="s">
        <v>21</v>
      </c>
      <c r="C199" s="43" t="s">
        <v>1</v>
      </c>
      <c r="D199" s="43" t="s">
        <v>87</v>
      </c>
      <c r="E199" s="43" t="s">
        <v>0</v>
      </c>
      <c r="F199" s="44">
        <v>280208</v>
      </c>
      <c r="G199" s="45">
        <f>G200</f>
        <v>259058.2</v>
      </c>
      <c r="H199" s="45">
        <f t="shared" si="2"/>
        <v>92.452107006223954</v>
      </c>
    </row>
    <row r="200" spans="1:8" ht="47.25">
      <c r="A200" s="87" t="s">
        <v>255</v>
      </c>
      <c r="B200" s="43" t="s">
        <v>21</v>
      </c>
      <c r="C200" s="43" t="s">
        <v>1</v>
      </c>
      <c r="D200" s="43" t="s">
        <v>87</v>
      </c>
      <c r="E200" s="43" t="s">
        <v>60</v>
      </c>
      <c r="F200" s="44">
        <v>280208</v>
      </c>
      <c r="G200" s="45">
        <v>259058.2</v>
      </c>
      <c r="H200" s="45">
        <f t="shared" si="2"/>
        <v>92.452107006223954</v>
      </c>
    </row>
    <row r="201" spans="1:8" ht="31.5">
      <c r="A201" s="87" t="s">
        <v>280</v>
      </c>
      <c r="B201" s="43" t="s">
        <v>21</v>
      </c>
      <c r="C201" s="43" t="s">
        <v>1</v>
      </c>
      <c r="D201" s="43" t="s">
        <v>88</v>
      </c>
      <c r="E201" s="43" t="s">
        <v>0</v>
      </c>
      <c r="F201" s="44">
        <v>24600</v>
      </c>
      <c r="G201" s="45">
        <f>G202</f>
        <v>24560.9</v>
      </c>
      <c r="H201" s="45">
        <f t="shared" si="2"/>
        <v>99.841056910569108</v>
      </c>
    </row>
    <row r="202" spans="1:8">
      <c r="A202" s="87" t="s">
        <v>205</v>
      </c>
      <c r="B202" s="43" t="s">
        <v>21</v>
      </c>
      <c r="C202" s="43" t="s">
        <v>1</v>
      </c>
      <c r="D202" s="43" t="s">
        <v>88</v>
      </c>
      <c r="E202" s="43" t="s">
        <v>11</v>
      </c>
      <c r="F202" s="44">
        <v>24600</v>
      </c>
      <c r="G202" s="45">
        <v>24560.9</v>
      </c>
      <c r="H202" s="45">
        <f t="shared" si="2"/>
        <v>99.841056910569108</v>
      </c>
    </row>
    <row r="203" spans="1:8" ht="47.25">
      <c r="A203" s="87" t="s">
        <v>281</v>
      </c>
      <c r="B203" s="43" t="s">
        <v>21</v>
      </c>
      <c r="C203" s="43" t="s">
        <v>1</v>
      </c>
      <c r="D203" s="43" t="s">
        <v>89</v>
      </c>
      <c r="E203" s="43" t="s">
        <v>0</v>
      </c>
      <c r="F203" s="44">
        <v>8210</v>
      </c>
      <c r="G203" s="45">
        <f>G204+G205+G206</f>
        <v>6827.9</v>
      </c>
      <c r="H203" s="45">
        <f t="shared" si="2"/>
        <v>83.16565164433618</v>
      </c>
    </row>
    <row r="204" spans="1:8" ht="31.5">
      <c r="A204" s="87" t="s">
        <v>204</v>
      </c>
      <c r="B204" s="43" t="s">
        <v>21</v>
      </c>
      <c r="C204" s="43" t="s">
        <v>1</v>
      </c>
      <c r="D204" s="43" t="s">
        <v>89</v>
      </c>
      <c r="E204" s="43" t="s">
        <v>10</v>
      </c>
      <c r="F204" s="44">
        <v>1410</v>
      </c>
      <c r="G204" s="45">
        <v>427.9</v>
      </c>
      <c r="H204" s="45">
        <f t="shared" si="2"/>
        <v>30.347517730496453</v>
      </c>
    </row>
    <row r="205" spans="1:8" ht="47.25">
      <c r="A205" s="87" t="s">
        <v>255</v>
      </c>
      <c r="B205" s="43" t="s">
        <v>21</v>
      </c>
      <c r="C205" s="43" t="s">
        <v>1</v>
      </c>
      <c r="D205" s="43" t="s">
        <v>89</v>
      </c>
      <c r="E205" s="43" t="s">
        <v>60</v>
      </c>
      <c r="F205" s="44">
        <v>5000</v>
      </c>
      <c r="G205" s="45">
        <v>4600</v>
      </c>
      <c r="H205" s="45">
        <f t="shared" ref="H205:H268" si="3">G205/F205%</f>
        <v>92</v>
      </c>
    </row>
    <row r="206" spans="1:8">
      <c r="A206" s="87" t="s">
        <v>205</v>
      </c>
      <c r="B206" s="43" t="s">
        <v>21</v>
      </c>
      <c r="C206" s="43" t="s">
        <v>1</v>
      </c>
      <c r="D206" s="43" t="s">
        <v>89</v>
      </c>
      <c r="E206" s="43" t="s">
        <v>11</v>
      </c>
      <c r="F206" s="44">
        <v>1800</v>
      </c>
      <c r="G206" s="45">
        <v>1800</v>
      </c>
      <c r="H206" s="45">
        <f t="shared" si="3"/>
        <v>100</v>
      </c>
    </row>
    <row r="207" spans="1:8" ht="94.5">
      <c r="A207" s="87" t="s">
        <v>283</v>
      </c>
      <c r="B207" s="43" t="s">
        <v>21</v>
      </c>
      <c r="C207" s="43" t="s">
        <v>1</v>
      </c>
      <c r="D207" s="43" t="s">
        <v>91</v>
      </c>
      <c r="E207" s="43" t="s">
        <v>0</v>
      </c>
      <c r="F207" s="44">
        <v>13891.89028</v>
      </c>
      <c r="G207" s="45">
        <f>G208</f>
        <v>13891.9</v>
      </c>
      <c r="H207" s="45">
        <f t="shared" si="3"/>
        <v>100.00006996887973</v>
      </c>
    </row>
    <row r="208" spans="1:8" ht="94.5">
      <c r="A208" s="87" t="s">
        <v>284</v>
      </c>
      <c r="B208" s="43" t="s">
        <v>21</v>
      </c>
      <c r="C208" s="43" t="s">
        <v>1</v>
      </c>
      <c r="D208" s="43" t="s">
        <v>92</v>
      </c>
      <c r="E208" s="43" t="s">
        <v>0</v>
      </c>
      <c r="F208" s="44">
        <v>13891.89028</v>
      </c>
      <c r="G208" s="45">
        <f>G209</f>
        <v>13891.9</v>
      </c>
      <c r="H208" s="45">
        <f t="shared" si="3"/>
        <v>100.00006996887973</v>
      </c>
    </row>
    <row r="209" spans="1:8">
      <c r="A209" s="87" t="s">
        <v>205</v>
      </c>
      <c r="B209" s="43" t="s">
        <v>21</v>
      </c>
      <c r="C209" s="43" t="s">
        <v>1</v>
      </c>
      <c r="D209" s="43" t="s">
        <v>92</v>
      </c>
      <c r="E209" s="43" t="s">
        <v>11</v>
      </c>
      <c r="F209" s="44">
        <v>13891.89028</v>
      </c>
      <c r="G209" s="45">
        <v>13891.9</v>
      </c>
      <c r="H209" s="45">
        <f t="shared" si="3"/>
        <v>100.00006996887973</v>
      </c>
    </row>
    <row r="210" spans="1:8" ht="78.75">
      <c r="A210" s="87" t="s">
        <v>285</v>
      </c>
      <c r="B210" s="43" t="s">
        <v>21</v>
      </c>
      <c r="C210" s="43" t="s">
        <v>1</v>
      </c>
      <c r="D210" s="43" t="s">
        <v>93</v>
      </c>
      <c r="E210" s="43" t="s">
        <v>0</v>
      </c>
      <c r="F210" s="44">
        <v>32414.45</v>
      </c>
      <c r="G210" s="45">
        <f>G211</f>
        <v>32414.400000000001</v>
      </c>
      <c r="H210" s="45">
        <f t="shared" si="3"/>
        <v>99.99984574780693</v>
      </c>
    </row>
    <row r="211" spans="1:8" ht="47.25">
      <c r="A211" s="87" t="s">
        <v>286</v>
      </c>
      <c r="B211" s="43" t="s">
        <v>21</v>
      </c>
      <c r="C211" s="43" t="s">
        <v>1</v>
      </c>
      <c r="D211" s="43" t="s">
        <v>94</v>
      </c>
      <c r="E211" s="43" t="s">
        <v>0</v>
      </c>
      <c r="F211" s="44">
        <v>32414.45</v>
      </c>
      <c r="G211" s="45">
        <f>G212</f>
        <v>32414.400000000001</v>
      </c>
      <c r="H211" s="45">
        <f t="shared" si="3"/>
        <v>99.99984574780693</v>
      </c>
    </row>
    <row r="212" spans="1:8">
      <c r="A212" s="87" t="s">
        <v>205</v>
      </c>
      <c r="B212" s="43" t="s">
        <v>21</v>
      </c>
      <c r="C212" s="43" t="s">
        <v>1</v>
      </c>
      <c r="D212" s="43" t="s">
        <v>94</v>
      </c>
      <c r="E212" s="43" t="s">
        <v>11</v>
      </c>
      <c r="F212" s="44">
        <v>32414.45</v>
      </c>
      <c r="G212" s="45">
        <v>32414.400000000001</v>
      </c>
      <c r="H212" s="45">
        <f t="shared" si="3"/>
        <v>99.99984574780693</v>
      </c>
    </row>
    <row r="213" spans="1:8" ht="47.25">
      <c r="A213" s="87" t="s">
        <v>287</v>
      </c>
      <c r="B213" s="43" t="s">
        <v>21</v>
      </c>
      <c r="C213" s="43" t="s">
        <v>1</v>
      </c>
      <c r="D213" s="43" t="s">
        <v>64</v>
      </c>
      <c r="E213" s="43" t="s">
        <v>0</v>
      </c>
      <c r="F213" s="44">
        <v>246.7</v>
      </c>
      <c r="G213" s="45">
        <f>G214</f>
        <v>136.80000000000001</v>
      </c>
      <c r="H213" s="45">
        <f t="shared" si="3"/>
        <v>55.451965950547226</v>
      </c>
    </row>
    <row r="214" spans="1:8" ht="47.25">
      <c r="A214" s="87" t="s">
        <v>288</v>
      </c>
      <c r="B214" s="43" t="s">
        <v>21</v>
      </c>
      <c r="C214" s="43" t="s">
        <v>1</v>
      </c>
      <c r="D214" s="43" t="s">
        <v>65</v>
      </c>
      <c r="E214" s="43" t="s">
        <v>0</v>
      </c>
      <c r="F214" s="44">
        <v>246.7</v>
      </c>
      <c r="G214" s="45">
        <f>G215+G217</f>
        <v>136.80000000000001</v>
      </c>
      <c r="H214" s="45">
        <f t="shared" si="3"/>
        <v>55.451965950547226</v>
      </c>
    </row>
    <row r="215" spans="1:8" ht="63">
      <c r="A215" s="87" t="s">
        <v>356</v>
      </c>
      <c r="B215" s="43" t="s">
        <v>21</v>
      </c>
      <c r="C215" s="43" t="s">
        <v>1</v>
      </c>
      <c r="D215" s="43" t="s">
        <v>66</v>
      </c>
      <c r="E215" s="43" t="s">
        <v>0</v>
      </c>
      <c r="F215" s="44">
        <v>90</v>
      </c>
      <c r="G215" s="45">
        <f>G216</f>
        <v>89.2</v>
      </c>
      <c r="H215" s="45">
        <f t="shared" si="3"/>
        <v>99.111111111111114</v>
      </c>
    </row>
    <row r="216" spans="1:8" ht="31.5">
      <c r="A216" s="87" t="s">
        <v>204</v>
      </c>
      <c r="B216" s="43" t="s">
        <v>21</v>
      </c>
      <c r="C216" s="43" t="s">
        <v>1</v>
      </c>
      <c r="D216" s="43" t="s">
        <v>66</v>
      </c>
      <c r="E216" s="43" t="s">
        <v>10</v>
      </c>
      <c r="F216" s="44">
        <v>90</v>
      </c>
      <c r="G216" s="45">
        <v>89.2</v>
      </c>
      <c r="H216" s="45">
        <f t="shared" si="3"/>
        <v>99.111111111111114</v>
      </c>
    </row>
    <row r="217" spans="1:8" ht="47.25">
      <c r="A217" s="87" t="s">
        <v>289</v>
      </c>
      <c r="B217" s="43" t="s">
        <v>21</v>
      </c>
      <c r="C217" s="43" t="s">
        <v>1</v>
      </c>
      <c r="D217" s="43" t="s">
        <v>95</v>
      </c>
      <c r="E217" s="43" t="s">
        <v>0</v>
      </c>
      <c r="F217" s="44">
        <v>156.69999999999999</v>
      </c>
      <c r="G217" s="45">
        <f>G218</f>
        <v>47.6</v>
      </c>
      <c r="H217" s="45">
        <f t="shared" si="3"/>
        <v>30.376515634971284</v>
      </c>
    </row>
    <row r="218" spans="1:8" ht="47.25">
      <c r="A218" s="87" t="s">
        <v>255</v>
      </c>
      <c r="B218" s="43" t="s">
        <v>21</v>
      </c>
      <c r="C218" s="43" t="s">
        <v>1</v>
      </c>
      <c r="D218" s="43" t="s">
        <v>95</v>
      </c>
      <c r="E218" s="43" t="s">
        <v>60</v>
      </c>
      <c r="F218" s="44">
        <v>156.69999999999999</v>
      </c>
      <c r="G218" s="45">
        <v>47.6</v>
      </c>
      <c r="H218" s="45">
        <f t="shared" si="3"/>
        <v>30.376515634971284</v>
      </c>
    </row>
    <row r="219" spans="1:8">
      <c r="A219" s="87" t="s">
        <v>235</v>
      </c>
      <c r="B219" s="43" t="s">
        <v>21</v>
      </c>
      <c r="C219" s="43" t="s">
        <v>1</v>
      </c>
      <c r="D219" s="43" t="s">
        <v>42</v>
      </c>
      <c r="E219" s="43" t="s">
        <v>0</v>
      </c>
      <c r="F219" s="44">
        <v>164532</v>
      </c>
      <c r="G219" s="45">
        <f>G220+G224+G226+G229+G231</f>
        <v>27680.9</v>
      </c>
      <c r="H219" s="45">
        <f t="shared" si="3"/>
        <v>16.824022074733183</v>
      </c>
    </row>
    <row r="220" spans="1:8" ht="78.75">
      <c r="A220" s="87" t="s">
        <v>290</v>
      </c>
      <c r="B220" s="43" t="s">
        <v>21</v>
      </c>
      <c r="C220" s="43" t="s">
        <v>1</v>
      </c>
      <c r="D220" s="43" t="s">
        <v>96</v>
      </c>
      <c r="E220" s="43" t="s">
        <v>0</v>
      </c>
      <c r="F220" s="44">
        <v>4830</v>
      </c>
      <c r="G220" s="45">
        <f>G221</f>
        <v>4825.8999999999996</v>
      </c>
      <c r="H220" s="45">
        <f t="shared" si="3"/>
        <v>99.915113871635612</v>
      </c>
    </row>
    <row r="221" spans="1:8" ht="31.5">
      <c r="A221" s="87" t="s">
        <v>291</v>
      </c>
      <c r="B221" s="43" t="s">
        <v>21</v>
      </c>
      <c r="C221" s="43" t="s">
        <v>1</v>
      </c>
      <c r="D221" s="43" t="s">
        <v>97</v>
      </c>
      <c r="E221" s="43" t="s">
        <v>0</v>
      </c>
      <c r="F221" s="44">
        <v>4830</v>
      </c>
      <c r="G221" s="45">
        <f>G222+G223</f>
        <v>4825.8999999999996</v>
      </c>
      <c r="H221" s="45">
        <f t="shared" si="3"/>
        <v>99.915113871635612</v>
      </c>
    </row>
    <row r="222" spans="1:8" ht="31.5">
      <c r="A222" s="87" t="s">
        <v>204</v>
      </c>
      <c r="B222" s="43" t="s">
        <v>21</v>
      </c>
      <c r="C222" s="43" t="s">
        <v>1</v>
      </c>
      <c r="D222" s="43" t="s">
        <v>97</v>
      </c>
      <c r="E222" s="43" t="s">
        <v>10</v>
      </c>
      <c r="F222" s="44">
        <v>529</v>
      </c>
      <c r="G222" s="45">
        <v>527.4</v>
      </c>
      <c r="H222" s="45">
        <f t="shared" si="3"/>
        <v>99.697542533081275</v>
      </c>
    </row>
    <row r="223" spans="1:8">
      <c r="A223" s="87" t="s">
        <v>205</v>
      </c>
      <c r="B223" s="43" t="s">
        <v>21</v>
      </c>
      <c r="C223" s="43" t="s">
        <v>1</v>
      </c>
      <c r="D223" s="43" t="s">
        <v>97</v>
      </c>
      <c r="E223" s="43" t="s">
        <v>11</v>
      </c>
      <c r="F223" s="44">
        <v>4301</v>
      </c>
      <c r="G223" s="45">
        <v>4298.5</v>
      </c>
      <c r="H223" s="45">
        <f t="shared" si="3"/>
        <v>99.941873982794704</v>
      </c>
    </row>
    <row r="224" spans="1:8" ht="78.75">
      <c r="A224" s="87" t="s">
        <v>292</v>
      </c>
      <c r="B224" s="43" t="s">
        <v>21</v>
      </c>
      <c r="C224" s="43" t="s">
        <v>1</v>
      </c>
      <c r="D224" s="43" t="s">
        <v>98</v>
      </c>
      <c r="E224" s="43" t="s">
        <v>0</v>
      </c>
      <c r="F224" s="44">
        <v>1311</v>
      </c>
      <c r="G224" s="45">
        <f>G225</f>
        <v>1300</v>
      </c>
      <c r="H224" s="45">
        <f t="shared" si="3"/>
        <v>99.160945842868045</v>
      </c>
    </row>
    <row r="225" spans="1:8" ht="47.25">
      <c r="A225" s="87" t="s">
        <v>255</v>
      </c>
      <c r="B225" s="43" t="s">
        <v>21</v>
      </c>
      <c r="C225" s="43" t="s">
        <v>1</v>
      </c>
      <c r="D225" s="43" t="s">
        <v>98</v>
      </c>
      <c r="E225" s="43" t="s">
        <v>60</v>
      </c>
      <c r="F225" s="44">
        <v>1311</v>
      </c>
      <c r="G225" s="45">
        <v>1300</v>
      </c>
      <c r="H225" s="45">
        <f t="shared" si="3"/>
        <v>99.160945842868045</v>
      </c>
    </row>
    <row r="226" spans="1:8" ht="47.25">
      <c r="A226" s="87" t="s">
        <v>238</v>
      </c>
      <c r="B226" s="43" t="s">
        <v>21</v>
      </c>
      <c r="C226" s="43" t="s">
        <v>1</v>
      </c>
      <c r="D226" s="43" t="s">
        <v>45</v>
      </c>
      <c r="E226" s="43" t="s">
        <v>0</v>
      </c>
      <c r="F226" s="44">
        <v>2927</v>
      </c>
      <c r="G226" s="45">
        <f>G227</f>
        <v>2926.9</v>
      </c>
      <c r="H226" s="45">
        <f t="shared" si="3"/>
        <v>99.99658353262727</v>
      </c>
    </row>
    <row r="227" spans="1:8" ht="47.25">
      <c r="A227" s="87" t="s">
        <v>293</v>
      </c>
      <c r="B227" s="43" t="s">
        <v>21</v>
      </c>
      <c r="C227" s="43" t="s">
        <v>1</v>
      </c>
      <c r="D227" s="43" t="s">
        <v>99</v>
      </c>
      <c r="E227" s="43" t="s">
        <v>0</v>
      </c>
      <c r="F227" s="44">
        <v>2927</v>
      </c>
      <c r="G227" s="45">
        <f>G228</f>
        <v>2926.9</v>
      </c>
      <c r="H227" s="45">
        <f t="shared" si="3"/>
        <v>99.99658353262727</v>
      </c>
    </row>
    <row r="228" spans="1:8" ht="47.25">
      <c r="A228" s="87" t="s">
        <v>255</v>
      </c>
      <c r="B228" s="43" t="s">
        <v>21</v>
      </c>
      <c r="C228" s="43" t="s">
        <v>1</v>
      </c>
      <c r="D228" s="43" t="s">
        <v>99</v>
      </c>
      <c r="E228" s="43" t="s">
        <v>60</v>
      </c>
      <c r="F228" s="44">
        <v>2927</v>
      </c>
      <c r="G228" s="45">
        <v>2926.9</v>
      </c>
      <c r="H228" s="45">
        <f t="shared" si="3"/>
        <v>99.99658353262727</v>
      </c>
    </row>
    <row r="229" spans="1:8" ht="81" customHeight="1">
      <c r="A229" s="87" t="s">
        <v>240</v>
      </c>
      <c r="B229" s="43" t="s">
        <v>21</v>
      </c>
      <c r="C229" s="43" t="s">
        <v>1</v>
      </c>
      <c r="D229" s="43" t="s">
        <v>47</v>
      </c>
      <c r="E229" s="43" t="s">
        <v>0</v>
      </c>
      <c r="F229" s="44">
        <v>5464</v>
      </c>
      <c r="G229" s="45">
        <f>G230</f>
        <v>5202.7</v>
      </c>
      <c r="H229" s="45">
        <f t="shared" si="3"/>
        <v>95.217789165446561</v>
      </c>
    </row>
    <row r="230" spans="1:8" ht="47.25">
      <c r="A230" s="87" t="s">
        <v>255</v>
      </c>
      <c r="B230" s="43" t="s">
        <v>21</v>
      </c>
      <c r="C230" s="43" t="s">
        <v>1</v>
      </c>
      <c r="D230" s="43" t="s">
        <v>47</v>
      </c>
      <c r="E230" s="43" t="s">
        <v>60</v>
      </c>
      <c r="F230" s="44">
        <v>5464</v>
      </c>
      <c r="G230" s="45">
        <v>5202.7</v>
      </c>
      <c r="H230" s="45">
        <f t="shared" si="3"/>
        <v>95.217789165446561</v>
      </c>
    </row>
    <row r="231" spans="1:8" ht="63">
      <c r="A231" s="87" t="s">
        <v>294</v>
      </c>
      <c r="B231" s="43" t="s">
        <v>21</v>
      </c>
      <c r="C231" s="43" t="s">
        <v>1</v>
      </c>
      <c r="D231" s="43" t="s">
        <v>100</v>
      </c>
      <c r="E231" s="43" t="s">
        <v>0</v>
      </c>
      <c r="F231" s="44">
        <v>150000</v>
      </c>
      <c r="G231" s="45">
        <f>G232</f>
        <v>13425.4</v>
      </c>
      <c r="H231" s="45">
        <f t="shared" si="3"/>
        <v>8.9502666666666659</v>
      </c>
    </row>
    <row r="232" spans="1:8" ht="47.25">
      <c r="A232" s="87" t="s">
        <v>255</v>
      </c>
      <c r="B232" s="43" t="s">
        <v>21</v>
      </c>
      <c r="C232" s="43" t="s">
        <v>1</v>
      </c>
      <c r="D232" s="43" t="s">
        <v>100</v>
      </c>
      <c r="E232" s="43" t="s">
        <v>60</v>
      </c>
      <c r="F232" s="44">
        <v>150000</v>
      </c>
      <c r="G232" s="45">
        <v>13425.4</v>
      </c>
      <c r="H232" s="45">
        <f t="shared" si="3"/>
        <v>8.9502666666666659</v>
      </c>
    </row>
    <row r="233" spans="1:8" s="42" customFormat="1">
      <c r="A233" s="86" t="s">
        <v>295</v>
      </c>
      <c r="B233" s="39" t="s">
        <v>21</v>
      </c>
      <c r="C233" s="39" t="s">
        <v>4</v>
      </c>
      <c r="D233" s="39" t="s">
        <v>3</v>
      </c>
      <c r="E233" s="39" t="s">
        <v>0</v>
      </c>
      <c r="F233" s="40">
        <v>486616.09733999998</v>
      </c>
      <c r="G233" s="41">
        <f>G234+G238+G263+G276</f>
        <v>438386.09999999992</v>
      </c>
      <c r="H233" s="41">
        <f t="shared" si="3"/>
        <v>90.088696694655042</v>
      </c>
    </row>
    <row r="234" spans="1:8">
      <c r="A234" s="87" t="s">
        <v>296</v>
      </c>
      <c r="B234" s="43" t="s">
        <v>21</v>
      </c>
      <c r="C234" s="43" t="s">
        <v>4</v>
      </c>
      <c r="D234" s="43" t="s">
        <v>101</v>
      </c>
      <c r="E234" s="43" t="s">
        <v>0</v>
      </c>
      <c r="F234" s="44">
        <v>13735.804340000001</v>
      </c>
      <c r="G234" s="45">
        <f>G235</f>
        <v>13721.9</v>
      </c>
      <c r="H234" s="45">
        <f t="shared" si="3"/>
        <v>99.898773019359993</v>
      </c>
    </row>
    <row r="235" spans="1:8" ht="31.5">
      <c r="A235" s="87" t="s">
        <v>297</v>
      </c>
      <c r="B235" s="43" t="s">
        <v>21</v>
      </c>
      <c r="C235" s="43" t="s">
        <v>4</v>
      </c>
      <c r="D235" s="43" t="s">
        <v>102</v>
      </c>
      <c r="E235" s="43" t="s">
        <v>0</v>
      </c>
      <c r="F235" s="44">
        <v>13735.804340000001</v>
      </c>
      <c r="G235" s="45">
        <f>G236+G237</f>
        <v>13721.9</v>
      </c>
      <c r="H235" s="45">
        <f t="shared" si="3"/>
        <v>99.898773019359993</v>
      </c>
    </row>
    <row r="236" spans="1:8" ht="31.5">
      <c r="A236" s="87" t="s">
        <v>204</v>
      </c>
      <c r="B236" s="43" t="s">
        <v>21</v>
      </c>
      <c r="C236" s="43" t="s">
        <v>4</v>
      </c>
      <c r="D236" s="43" t="s">
        <v>102</v>
      </c>
      <c r="E236" s="43" t="s">
        <v>10</v>
      </c>
      <c r="F236" s="44">
        <v>215</v>
      </c>
      <c r="G236" s="45">
        <v>201.1</v>
      </c>
      <c r="H236" s="45">
        <f t="shared" si="3"/>
        <v>93.534883720930239</v>
      </c>
    </row>
    <row r="237" spans="1:8">
      <c r="A237" s="87" t="s">
        <v>205</v>
      </c>
      <c r="B237" s="43" t="s">
        <v>21</v>
      </c>
      <c r="C237" s="43" t="s">
        <v>4</v>
      </c>
      <c r="D237" s="43" t="s">
        <v>102</v>
      </c>
      <c r="E237" s="43" t="s">
        <v>11</v>
      </c>
      <c r="F237" s="44">
        <v>13520.804340000001</v>
      </c>
      <c r="G237" s="45">
        <v>13520.8</v>
      </c>
      <c r="H237" s="45">
        <f t="shared" si="3"/>
        <v>99.999967901317902</v>
      </c>
    </row>
    <row r="238" spans="1:8" ht="31.5">
      <c r="A238" s="87" t="s">
        <v>252</v>
      </c>
      <c r="B238" s="43" t="s">
        <v>21</v>
      </c>
      <c r="C238" s="43" t="s">
        <v>4</v>
      </c>
      <c r="D238" s="43" t="s">
        <v>55</v>
      </c>
      <c r="E238" s="43" t="s">
        <v>0</v>
      </c>
      <c r="F238" s="44">
        <v>428520.4</v>
      </c>
      <c r="G238" s="45">
        <f>G239</f>
        <v>385232.09999999992</v>
      </c>
      <c r="H238" s="45">
        <f t="shared" si="3"/>
        <v>89.898193878284403</v>
      </c>
    </row>
    <row r="239" spans="1:8" ht="47.25">
      <c r="A239" s="87" t="s">
        <v>253</v>
      </c>
      <c r="B239" s="43" t="s">
        <v>21</v>
      </c>
      <c r="C239" s="43" t="s">
        <v>4</v>
      </c>
      <c r="D239" s="43" t="s">
        <v>58</v>
      </c>
      <c r="E239" s="43" t="s">
        <v>0</v>
      </c>
      <c r="F239" s="44">
        <v>428520.4</v>
      </c>
      <c r="G239" s="45">
        <f>G240+G242+G244+G246+G248+G250+G252+G255+G259+G261</f>
        <v>385232.09999999992</v>
      </c>
      <c r="H239" s="45">
        <f t="shared" si="3"/>
        <v>89.898193878284403</v>
      </c>
    </row>
    <row r="240" spans="1:8" ht="47.25">
      <c r="A240" s="87" t="s">
        <v>363</v>
      </c>
      <c r="B240" s="43" t="s">
        <v>21</v>
      </c>
      <c r="C240" s="43" t="s">
        <v>4</v>
      </c>
      <c r="D240" s="43" t="s">
        <v>62</v>
      </c>
      <c r="E240" s="43" t="s">
        <v>0</v>
      </c>
      <c r="F240" s="44">
        <v>350</v>
      </c>
      <c r="G240" s="45">
        <f>G241</f>
        <v>266.5</v>
      </c>
      <c r="H240" s="45">
        <f t="shared" si="3"/>
        <v>76.142857142857139</v>
      </c>
    </row>
    <row r="241" spans="1:8" ht="31.5">
      <c r="A241" s="87" t="s">
        <v>204</v>
      </c>
      <c r="B241" s="43" t="s">
        <v>21</v>
      </c>
      <c r="C241" s="43" t="s">
        <v>4</v>
      </c>
      <c r="D241" s="43" t="s">
        <v>62</v>
      </c>
      <c r="E241" s="43" t="s">
        <v>10</v>
      </c>
      <c r="F241" s="44">
        <v>350</v>
      </c>
      <c r="G241" s="45">
        <v>266.5</v>
      </c>
      <c r="H241" s="45">
        <f t="shared" si="3"/>
        <v>76.142857142857139</v>
      </c>
    </row>
    <row r="242" spans="1:8">
      <c r="A242" s="87" t="s">
        <v>298</v>
      </c>
      <c r="B242" s="43" t="s">
        <v>21</v>
      </c>
      <c r="C242" s="43" t="s">
        <v>4</v>
      </c>
      <c r="D242" s="43" t="s">
        <v>103</v>
      </c>
      <c r="E242" s="43" t="s">
        <v>0</v>
      </c>
      <c r="F242" s="44">
        <v>143218</v>
      </c>
      <c r="G242" s="45">
        <f>G243</f>
        <v>131782.70000000001</v>
      </c>
      <c r="H242" s="45">
        <f t="shared" si="3"/>
        <v>92.015458950690558</v>
      </c>
    </row>
    <row r="243" spans="1:8" ht="47.25">
      <c r="A243" s="87" t="s">
        <v>255</v>
      </c>
      <c r="B243" s="43" t="s">
        <v>21</v>
      </c>
      <c r="C243" s="43" t="s">
        <v>4</v>
      </c>
      <c r="D243" s="43" t="s">
        <v>103</v>
      </c>
      <c r="E243" s="43" t="s">
        <v>60</v>
      </c>
      <c r="F243" s="44">
        <v>143218</v>
      </c>
      <c r="G243" s="45">
        <v>131782.70000000001</v>
      </c>
      <c r="H243" s="45">
        <f t="shared" si="3"/>
        <v>92.015458950690558</v>
      </c>
    </row>
    <row r="244" spans="1:8" ht="31.5">
      <c r="A244" s="87" t="s">
        <v>299</v>
      </c>
      <c r="B244" s="43" t="s">
        <v>21</v>
      </c>
      <c r="C244" s="43" t="s">
        <v>4</v>
      </c>
      <c r="D244" s="43" t="s">
        <v>104</v>
      </c>
      <c r="E244" s="43" t="s">
        <v>0</v>
      </c>
      <c r="F244" s="44">
        <v>55837</v>
      </c>
      <c r="G244" s="45">
        <f>G245</f>
        <v>48406.5</v>
      </c>
      <c r="H244" s="45">
        <f t="shared" si="3"/>
        <v>86.692515715385852</v>
      </c>
    </row>
    <row r="245" spans="1:8" ht="47.25">
      <c r="A245" s="87" t="s">
        <v>255</v>
      </c>
      <c r="B245" s="43" t="s">
        <v>21</v>
      </c>
      <c r="C245" s="43" t="s">
        <v>4</v>
      </c>
      <c r="D245" s="43" t="s">
        <v>104</v>
      </c>
      <c r="E245" s="43" t="s">
        <v>60</v>
      </c>
      <c r="F245" s="44">
        <v>55837</v>
      </c>
      <c r="G245" s="45">
        <v>48406.5</v>
      </c>
      <c r="H245" s="45">
        <f t="shared" si="3"/>
        <v>86.692515715385852</v>
      </c>
    </row>
    <row r="246" spans="1:8" ht="31.5">
      <c r="A246" s="87" t="s">
        <v>300</v>
      </c>
      <c r="B246" s="43" t="s">
        <v>21</v>
      </c>
      <c r="C246" s="43" t="s">
        <v>4</v>
      </c>
      <c r="D246" s="43" t="s">
        <v>105</v>
      </c>
      <c r="E246" s="43" t="s">
        <v>0</v>
      </c>
      <c r="F246" s="44">
        <v>89787.7</v>
      </c>
      <c r="G246" s="45">
        <f>G247</f>
        <v>89761.9</v>
      </c>
      <c r="H246" s="45">
        <f t="shared" si="3"/>
        <v>99.971265551963128</v>
      </c>
    </row>
    <row r="247" spans="1:8" ht="47.25">
      <c r="A247" s="87" t="s">
        <v>255</v>
      </c>
      <c r="B247" s="43" t="s">
        <v>21</v>
      </c>
      <c r="C247" s="43" t="s">
        <v>4</v>
      </c>
      <c r="D247" s="43" t="s">
        <v>105</v>
      </c>
      <c r="E247" s="43" t="s">
        <v>60</v>
      </c>
      <c r="F247" s="44">
        <v>89787.7</v>
      </c>
      <c r="G247" s="45">
        <v>89761.9</v>
      </c>
      <c r="H247" s="45">
        <f t="shared" si="3"/>
        <v>99.971265551963128</v>
      </c>
    </row>
    <row r="248" spans="1:8" ht="31.5">
      <c r="A248" s="87" t="s">
        <v>301</v>
      </c>
      <c r="B248" s="43" t="s">
        <v>21</v>
      </c>
      <c r="C248" s="43" t="s">
        <v>4</v>
      </c>
      <c r="D248" s="43" t="s">
        <v>106</v>
      </c>
      <c r="E248" s="43" t="s">
        <v>0</v>
      </c>
      <c r="F248" s="44">
        <v>4950</v>
      </c>
      <c r="G248" s="45">
        <f>G249</f>
        <v>2878.2</v>
      </c>
      <c r="H248" s="45">
        <f t="shared" si="3"/>
        <v>58.145454545454541</v>
      </c>
    </row>
    <row r="249" spans="1:8" ht="47.25">
      <c r="A249" s="87" t="s">
        <v>255</v>
      </c>
      <c r="B249" s="43" t="s">
        <v>21</v>
      </c>
      <c r="C249" s="43" t="s">
        <v>4</v>
      </c>
      <c r="D249" s="43" t="s">
        <v>106</v>
      </c>
      <c r="E249" s="43" t="s">
        <v>60</v>
      </c>
      <c r="F249" s="44">
        <v>4950</v>
      </c>
      <c r="G249" s="45">
        <v>2878.2</v>
      </c>
      <c r="H249" s="45">
        <f t="shared" si="3"/>
        <v>58.145454545454541</v>
      </c>
    </row>
    <row r="250" spans="1:8" ht="31.5">
      <c r="A250" s="87" t="s">
        <v>302</v>
      </c>
      <c r="B250" s="43" t="s">
        <v>21</v>
      </c>
      <c r="C250" s="43" t="s">
        <v>4</v>
      </c>
      <c r="D250" s="43" t="s">
        <v>107</v>
      </c>
      <c r="E250" s="43" t="s">
        <v>0</v>
      </c>
      <c r="F250" s="44">
        <v>59620.800000000003</v>
      </c>
      <c r="G250" s="45">
        <f>G251</f>
        <v>50142.8</v>
      </c>
      <c r="H250" s="45">
        <f t="shared" si="3"/>
        <v>84.102863430212267</v>
      </c>
    </row>
    <row r="251" spans="1:8" ht="31.5">
      <c r="A251" s="87" t="s">
        <v>204</v>
      </c>
      <c r="B251" s="43" t="s">
        <v>21</v>
      </c>
      <c r="C251" s="43" t="s">
        <v>4</v>
      </c>
      <c r="D251" s="43" t="s">
        <v>107</v>
      </c>
      <c r="E251" s="43" t="s">
        <v>10</v>
      </c>
      <c r="F251" s="44">
        <v>59620.800000000003</v>
      </c>
      <c r="G251" s="45">
        <v>50142.8</v>
      </c>
      <c r="H251" s="45">
        <f t="shared" si="3"/>
        <v>84.102863430212267</v>
      </c>
    </row>
    <row r="252" spans="1:8" ht="47.25">
      <c r="A252" s="87" t="s">
        <v>281</v>
      </c>
      <c r="B252" s="43" t="s">
        <v>21</v>
      </c>
      <c r="C252" s="43" t="s">
        <v>4</v>
      </c>
      <c r="D252" s="43" t="s">
        <v>89</v>
      </c>
      <c r="E252" s="43" t="s">
        <v>0</v>
      </c>
      <c r="F252" s="44">
        <v>32300</v>
      </c>
      <c r="G252" s="45">
        <f>G253+G254</f>
        <v>21335.599999999999</v>
      </c>
      <c r="H252" s="45">
        <f t="shared" si="3"/>
        <v>66.054489164086689</v>
      </c>
    </row>
    <row r="253" spans="1:8" ht="31.5">
      <c r="A253" s="87" t="s">
        <v>204</v>
      </c>
      <c r="B253" s="43" t="s">
        <v>21</v>
      </c>
      <c r="C253" s="43" t="s">
        <v>4</v>
      </c>
      <c r="D253" s="43" t="s">
        <v>89</v>
      </c>
      <c r="E253" s="43" t="s">
        <v>10</v>
      </c>
      <c r="F253" s="44">
        <v>25200</v>
      </c>
      <c r="G253" s="45">
        <v>16935.599999999999</v>
      </c>
      <c r="H253" s="45">
        <f t="shared" si="3"/>
        <v>67.204761904761895</v>
      </c>
    </row>
    <row r="254" spans="1:8" ht="47.25">
      <c r="A254" s="87" t="s">
        <v>255</v>
      </c>
      <c r="B254" s="43" t="s">
        <v>21</v>
      </c>
      <c r="C254" s="43" t="s">
        <v>4</v>
      </c>
      <c r="D254" s="43" t="s">
        <v>89</v>
      </c>
      <c r="E254" s="43" t="s">
        <v>60</v>
      </c>
      <c r="F254" s="44">
        <v>7100</v>
      </c>
      <c r="G254" s="45">
        <v>4400</v>
      </c>
      <c r="H254" s="45">
        <f t="shared" si="3"/>
        <v>61.971830985915496</v>
      </c>
    </row>
    <row r="255" spans="1:8" ht="63">
      <c r="A255" s="87" t="s">
        <v>282</v>
      </c>
      <c r="B255" s="43" t="s">
        <v>21</v>
      </c>
      <c r="C255" s="43" t="s">
        <v>4</v>
      </c>
      <c r="D255" s="43" t="s">
        <v>90</v>
      </c>
      <c r="E255" s="43" t="s">
        <v>0</v>
      </c>
      <c r="F255" s="44">
        <v>34418.300000000003</v>
      </c>
      <c r="G255" s="45">
        <f>SUM(G256:G258)</f>
        <v>32789.5</v>
      </c>
      <c r="H255" s="45">
        <f t="shared" si="3"/>
        <v>95.2676337878396</v>
      </c>
    </row>
    <row r="256" spans="1:8" ht="31.5">
      <c r="A256" s="87" t="s">
        <v>204</v>
      </c>
      <c r="B256" s="43" t="s">
        <v>21</v>
      </c>
      <c r="C256" s="43" t="s">
        <v>4</v>
      </c>
      <c r="D256" s="43" t="s">
        <v>90</v>
      </c>
      <c r="E256" s="43" t="s">
        <v>10</v>
      </c>
      <c r="F256" s="44">
        <v>22266.6</v>
      </c>
      <c r="G256" s="45">
        <v>22265.8</v>
      </c>
      <c r="H256" s="45">
        <f t="shared" si="3"/>
        <v>99.996407174871777</v>
      </c>
    </row>
    <row r="257" spans="1:8" ht="47.25">
      <c r="A257" s="87" t="s">
        <v>255</v>
      </c>
      <c r="B257" s="43" t="s">
        <v>21</v>
      </c>
      <c r="C257" s="43" t="s">
        <v>4</v>
      </c>
      <c r="D257" s="43" t="s">
        <v>90</v>
      </c>
      <c r="E257" s="43" t="s">
        <v>60</v>
      </c>
      <c r="F257" s="44">
        <v>10523.7</v>
      </c>
      <c r="G257" s="45">
        <v>10523.7</v>
      </c>
      <c r="H257" s="45">
        <f t="shared" si="3"/>
        <v>100</v>
      </c>
    </row>
    <row r="258" spans="1:8">
      <c r="A258" s="87" t="s">
        <v>205</v>
      </c>
      <c r="B258" s="43" t="s">
        <v>21</v>
      </c>
      <c r="C258" s="43" t="s">
        <v>4</v>
      </c>
      <c r="D258" s="43" t="s">
        <v>90</v>
      </c>
      <c r="E258" s="43" t="s">
        <v>11</v>
      </c>
      <c r="F258" s="44">
        <v>1628</v>
      </c>
      <c r="G258" s="45">
        <v>0</v>
      </c>
      <c r="H258" s="45">
        <f t="shared" si="3"/>
        <v>0</v>
      </c>
    </row>
    <row r="259" spans="1:8" ht="94.5">
      <c r="A259" s="87" t="s">
        <v>303</v>
      </c>
      <c r="B259" s="43" t="s">
        <v>21</v>
      </c>
      <c r="C259" s="43" t="s">
        <v>4</v>
      </c>
      <c r="D259" s="43" t="s">
        <v>108</v>
      </c>
      <c r="E259" s="43" t="s">
        <v>0</v>
      </c>
      <c r="F259" s="44">
        <v>1700</v>
      </c>
      <c r="G259" s="45">
        <f>G260</f>
        <v>1529.8</v>
      </c>
      <c r="H259" s="45">
        <f t="shared" si="3"/>
        <v>89.988235294117644</v>
      </c>
    </row>
    <row r="260" spans="1:8">
      <c r="A260" s="87" t="s">
        <v>205</v>
      </c>
      <c r="B260" s="43" t="s">
        <v>21</v>
      </c>
      <c r="C260" s="43" t="s">
        <v>4</v>
      </c>
      <c r="D260" s="43" t="s">
        <v>108</v>
      </c>
      <c r="E260" s="43" t="s">
        <v>11</v>
      </c>
      <c r="F260" s="44">
        <v>1700</v>
      </c>
      <c r="G260" s="45">
        <v>1529.8</v>
      </c>
      <c r="H260" s="45">
        <f t="shared" si="3"/>
        <v>89.988235294117644</v>
      </c>
    </row>
    <row r="261" spans="1:8" ht="47.25">
      <c r="A261" s="87" t="s">
        <v>304</v>
      </c>
      <c r="B261" s="43" t="s">
        <v>21</v>
      </c>
      <c r="C261" s="43" t="s">
        <v>4</v>
      </c>
      <c r="D261" s="43" t="s">
        <v>109</v>
      </c>
      <c r="E261" s="43" t="s">
        <v>0</v>
      </c>
      <c r="F261" s="44">
        <v>6338.6</v>
      </c>
      <c r="G261" s="45">
        <f>G262</f>
        <v>6338.6</v>
      </c>
      <c r="H261" s="45">
        <f t="shared" si="3"/>
        <v>100</v>
      </c>
    </row>
    <row r="262" spans="1:8">
      <c r="A262" s="87" t="s">
        <v>205</v>
      </c>
      <c r="B262" s="43" t="s">
        <v>21</v>
      </c>
      <c r="C262" s="43" t="s">
        <v>4</v>
      </c>
      <c r="D262" s="43" t="s">
        <v>109</v>
      </c>
      <c r="E262" s="43" t="s">
        <v>11</v>
      </c>
      <c r="F262" s="44">
        <v>6338.6</v>
      </c>
      <c r="G262" s="45">
        <v>6338.6</v>
      </c>
      <c r="H262" s="45">
        <f t="shared" si="3"/>
        <v>100</v>
      </c>
    </row>
    <row r="263" spans="1:8" ht="47.25">
      <c r="A263" s="87" t="s">
        <v>287</v>
      </c>
      <c r="B263" s="43" t="s">
        <v>21</v>
      </c>
      <c r="C263" s="43" t="s">
        <v>4</v>
      </c>
      <c r="D263" s="43" t="s">
        <v>64</v>
      </c>
      <c r="E263" s="43" t="s">
        <v>0</v>
      </c>
      <c r="F263" s="44">
        <v>24545.713</v>
      </c>
      <c r="G263" s="45">
        <f>G264</f>
        <v>21200.799999999999</v>
      </c>
      <c r="H263" s="45">
        <f t="shared" si="3"/>
        <v>86.372720156876269</v>
      </c>
    </row>
    <row r="264" spans="1:8" ht="47.25">
      <c r="A264" s="87" t="s">
        <v>288</v>
      </c>
      <c r="B264" s="43" t="s">
        <v>21</v>
      </c>
      <c r="C264" s="43" t="s">
        <v>4</v>
      </c>
      <c r="D264" s="43" t="s">
        <v>65</v>
      </c>
      <c r="E264" s="43" t="s">
        <v>0</v>
      </c>
      <c r="F264" s="44">
        <v>24545.713</v>
      </c>
      <c r="G264" s="45">
        <f>G265+G267+G269+G271+G274</f>
        <v>21200.799999999999</v>
      </c>
      <c r="H264" s="45">
        <f t="shared" si="3"/>
        <v>86.372720156876269</v>
      </c>
    </row>
    <row r="265" spans="1:8" ht="63">
      <c r="A265" s="87" t="s">
        <v>356</v>
      </c>
      <c r="B265" s="43" t="s">
        <v>21</v>
      </c>
      <c r="C265" s="43" t="s">
        <v>4</v>
      </c>
      <c r="D265" s="43" t="s">
        <v>66</v>
      </c>
      <c r="E265" s="43" t="s">
        <v>0</v>
      </c>
      <c r="F265" s="44">
        <v>35</v>
      </c>
      <c r="G265" s="45">
        <f>G266</f>
        <v>26.6</v>
      </c>
      <c r="H265" s="45">
        <f t="shared" si="3"/>
        <v>76.000000000000014</v>
      </c>
    </row>
    <row r="266" spans="1:8" ht="31.5">
      <c r="A266" s="87" t="s">
        <v>204</v>
      </c>
      <c r="B266" s="43" t="s">
        <v>21</v>
      </c>
      <c r="C266" s="43" t="s">
        <v>4</v>
      </c>
      <c r="D266" s="43" t="s">
        <v>66</v>
      </c>
      <c r="E266" s="43" t="s">
        <v>10</v>
      </c>
      <c r="F266" s="44">
        <v>35</v>
      </c>
      <c r="G266" s="45">
        <v>26.6</v>
      </c>
      <c r="H266" s="45">
        <f t="shared" si="3"/>
        <v>76.000000000000014</v>
      </c>
    </row>
    <row r="267" spans="1:8" ht="47.25">
      <c r="A267" s="87" t="s">
        <v>305</v>
      </c>
      <c r="B267" s="43" t="s">
        <v>21</v>
      </c>
      <c r="C267" s="43" t="s">
        <v>4</v>
      </c>
      <c r="D267" s="43" t="s">
        <v>110</v>
      </c>
      <c r="E267" s="43" t="s">
        <v>0</v>
      </c>
      <c r="F267" s="44">
        <v>550</v>
      </c>
      <c r="G267" s="45">
        <f>G268</f>
        <v>319.8</v>
      </c>
      <c r="H267" s="45">
        <f t="shared" si="3"/>
        <v>58.145454545454548</v>
      </c>
    </row>
    <row r="268" spans="1:8" ht="47.25">
      <c r="A268" s="87" t="s">
        <v>255</v>
      </c>
      <c r="B268" s="43" t="s">
        <v>21</v>
      </c>
      <c r="C268" s="43" t="s">
        <v>4</v>
      </c>
      <c r="D268" s="43" t="s">
        <v>110</v>
      </c>
      <c r="E268" s="43" t="s">
        <v>60</v>
      </c>
      <c r="F268" s="44">
        <v>550</v>
      </c>
      <c r="G268" s="45">
        <v>319.8</v>
      </c>
      <c r="H268" s="45">
        <f t="shared" si="3"/>
        <v>58.145454545454548</v>
      </c>
    </row>
    <row r="269" spans="1:8" ht="47.25">
      <c r="A269" s="87" t="s">
        <v>306</v>
      </c>
      <c r="B269" s="43" t="s">
        <v>21</v>
      </c>
      <c r="C269" s="43" t="s">
        <v>4</v>
      </c>
      <c r="D269" s="43" t="s">
        <v>111</v>
      </c>
      <c r="E269" s="43" t="s">
        <v>0</v>
      </c>
      <c r="F269" s="44">
        <v>3270.7130000000002</v>
      </c>
      <c r="G269" s="45">
        <f>G270</f>
        <v>2650.2</v>
      </c>
      <c r="H269" s="45">
        <f t="shared" ref="H269:H331" si="4">G269/F269%</f>
        <v>81.028203942076232</v>
      </c>
    </row>
    <row r="270" spans="1:8" ht="31.5">
      <c r="A270" s="87" t="s">
        <v>204</v>
      </c>
      <c r="B270" s="43" t="s">
        <v>21</v>
      </c>
      <c r="C270" s="43" t="s">
        <v>4</v>
      </c>
      <c r="D270" s="43" t="s">
        <v>111</v>
      </c>
      <c r="E270" s="43" t="s">
        <v>10</v>
      </c>
      <c r="F270" s="44">
        <v>3270.7130000000002</v>
      </c>
      <c r="G270" s="45">
        <v>2650.2</v>
      </c>
      <c r="H270" s="45">
        <f t="shared" si="4"/>
        <v>81.028203942076232</v>
      </c>
    </row>
    <row r="271" spans="1:8" ht="47.25">
      <c r="A271" s="87" t="s">
        <v>289</v>
      </c>
      <c r="B271" s="43" t="s">
        <v>21</v>
      </c>
      <c r="C271" s="43" t="s">
        <v>4</v>
      </c>
      <c r="D271" s="43" t="s">
        <v>95</v>
      </c>
      <c r="E271" s="43" t="s">
        <v>0</v>
      </c>
      <c r="F271" s="44">
        <v>3588.9</v>
      </c>
      <c r="G271" s="45">
        <f>G272+G273</f>
        <v>2370.6999999999998</v>
      </c>
      <c r="H271" s="45">
        <f t="shared" si="4"/>
        <v>66.056451837610396</v>
      </c>
    </row>
    <row r="272" spans="1:8" ht="31.5">
      <c r="A272" s="87" t="s">
        <v>204</v>
      </c>
      <c r="B272" s="43" t="s">
        <v>21</v>
      </c>
      <c r="C272" s="43" t="s">
        <v>4</v>
      </c>
      <c r="D272" s="43" t="s">
        <v>95</v>
      </c>
      <c r="E272" s="43" t="s">
        <v>10</v>
      </c>
      <c r="F272" s="44">
        <v>2800</v>
      </c>
      <c r="G272" s="45">
        <v>1881.8</v>
      </c>
      <c r="H272" s="45">
        <f t="shared" si="4"/>
        <v>67.207142857142856</v>
      </c>
    </row>
    <row r="273" spans="1:8" ht="47.25">
      <c r="A273" s="87" t="s">
        <v>255</v>
      </c>
      <c r="B273" s="43" t="s">
        <v>21</v>
      </c>
      <c r="C273" s="43" t="s">
        <v>4</v>
      </c>
      <c r="D273" s="43" t="s">
        <v>95</v>
      </c>
      <c r="E273" s="43" t="s">
        <v>60</v>
      </c>
      <c r="F273" s="44">
        <v>788.9</v>
      </c>
      <c r="G273" s="45">
        <v>488.9</v>
      </c>
      <c r="H273" s="45">
        <f t="shared" si="4"/>
        <v>61.972366586386109</v>
      </c>
    </row>
    <row r="274" spans="1:8" ht="31.5">
      <c r="A274" s="87" t="s">
        <v>307</v>
      </c>
      <c r="B274" s="43" t="s">
        <v>21</v>
      </c>
      <c r="C274" s="43" t="s">
        <v>4</v>
      </c>
      <c r="D274" s="43" t="s">
        <v>112</v>
      </c>
      <c r="E274" s="43" t="s">
        <v>0</v>
      </c>
      <c r="F274" s="44">
        <v>17101.099999999999</v>
      </c>
      <c r="G274" s="45">
        <f>G275</f>
        <v>15833.5</v>
      </c>
      <c r="H274" s="45">
        <f t="shared" si="4"/>
        <v>92.587611323248211</v>
      </c>
    </row>
    <row r="275" spans="1:8" ht="47.25">
      <c r="A275" s="87" t="s">
        <v>255</v>
      </c>
      <c r="B275" s="43" t="s">
        <v>21</v>
      </c>
      <c r="C275" s="43" t="s">
        <v>4</v>
      </c>
      <c r="D275" s="43" t="s">
        <v>112</v>
      </c>
      <c r="E275" s="43" t="s">
        <v>60</v>
      </c>
      <c r="F275" s="44">
        <v>17101.099999999999</v>
      </c>
      <c r="G275" s="45">
        <v>15833.5</v>
      </c>
      <c r="H275" s="45">
        <f t="shared" si="4"/>
        <v>92.587611323248211</v>
      </c>
    </row>
    <row r="276" spans="1:8">
      <c r="A276" s="87" t="s">
        <v>235</v>
      </c>
      <c r="B276" s="43" t="s">
        <v>21</v>
      </c>
      <c r="C276" s="43" t="s">
        <v>4</v>
      </c>
      <c r="D276" s="43" t="s">
        <v>42</v>
      </c>
      <c r="E276" s="43" t="s">
        <v>0</v>
      </c>
      <c r="F276" s="44">
        <v>19814.18</v>
      </c>
      <c r="G276" s="45">
        <f>G277+G280</f>
        <v>18231.3</v>
      </c>
      <c r="H276" s="45">
        <f t="shared" si="4"/>
        <v>92.011377710306462</v>
      </c>
    </row>
    <row r="277" spans="1:8" ht="78.75">
      <c r="A277" s="87" t="s">
        <v>290</v>
      </c>
      <c r="B277" s="43" t="s">
        <v>21</v>
      </c>
      <c r="C277" s="43" t="s">
        <v>4</v>
      </c>
      <c r="D277" s="43" t="s">
        <v>96</v>
      </c>
      <c r="E277" s="43" t="s">
        <v>0</v>
      </c>
      <c r="F277" s="44">
        <v>6266</v>
      </c>
      <c r="G277" s="45">
        <f>G278</f>
        <v>6265.9</v>
      </c>
      <c r="H277" s="45">
        <f t="shared" si="4"/>
        <v>99.998404085541011</v>
      </c>
    </row>
    <row r="278" spans="1:8" ht="31.5">
      <c r="A278" s="87" t="s">
        <v>308</v>
      </c>
      <c r="B278" s="43" t="s">
        <v>21</v>
      </c>
      <c r="C278" s="43" t="s">
        <v>4</v>
      </c>
      <c r="D278" s="43" t="s">
        <v>113</v>
      </c>
      <c r="E278" s="43" t="s">
        <v>0</v>
      </c>
      <c r="F278" s="44">
        <v>6266</v>
      </c>
      <c r="G278" s="45">
        <f>G279</f>
        <v>6265.9</v>
      </c>
      <c r="H278" s="45">
        <f t="shared" si="4"/>
        <v>99.998404085541011</v>
      </c>
    </row>
    <row r="279" spans="1:8" ht="47.25">
      <c r="A279" s="87" t="s">
        <v>255</v>
      </c>
      <c r="B279" s="43" t="s">
        <v>21</v>
      </c>
      <c r="C279" s="43" t="s">
        <v>4</v>
      </c>
      <c r="D279" s="43" t="s">
        <v>113</v>
      </c>
      <c r="E279" s="43" t="s">
        <v>60</v>
      </c>
      <c r="F279" s="44">
        <v>6266</v>
      </c>
      <c r="G279" s="45">
        <v>6265.9</v>
      </c>
      <c r="H279" s="45">
        <f t="shared" si="4"/>
        <v>99.998404085541011</v>
      </c>
    </row>
    <row r="280" spans="1:8" ht="47.25">
      <c r="A280" s="87" t="s">
        <v>238</v>
      </c>
      <c r="B280" s="43" t="s">
        <v>21</v>
      </c>
      <c r="C280" s="43" t="s">
        <v>4</v>
      </c>
      <c r="D280" s="43" t="s">
        <v>45</v>
      </c>
      <c r="E280" s="43" t="s">
        <v>0</v>
      </c>
      <c r="F280" s="44">
        <v>13548.18</v>
      </c>
      <c r="G280" s="45">
        <f>G281</f>
        <v>11965.4</v>
      </c>
      <c r="H280" s="45">
        <f t="shared" si="4"/>
        <v>88.317397613553993</v>
      </c>
    </row>
    <row r="281" spans="1:8" ht="31.5">
      <c r="A281" s="87" t="s">
        <v>309</v>
      </c>
      <c r="B281" s="43" t="s">
        <v>21</v>
      </c>
      <c r="C281" s="43" t="s">
        <v>4</v>
      </c>
      <c r="D281" s="43" t="s">
        <v>114</v>
      </c>
      <c r="E281" s="43" t="s">
        <v>0</v>
      </c>
      <c r="F281" s="44">
        <v>13548.18</v>
      </c>
      <c r="G281" s="45">
        <f>G282</f>
        <v>11965.4</v>
      </c>
      <c r="H281" s="45">
        <f t="shared" si="4"/>
        <v>88.317397613553993</v>
      </c>
    </row>
    <row r="282" spans="1:8" ht="47.25">
      <c r="A282" s="87" t="s">
        <v>255</v>
      </c>
      <c r="B282" s="43" t="s">
        <v>21</v>
      </c>
      <c r="C282" s="43" t="s">
        <v>4</v>
      </c>
      <c r="D282" s="43" t="s">
        <v>114</v>
      </c>
      <c r="E282" s="43" t="s">
        <v>60</v>
      </c>
      <c r="F282" s="44">
        <v>13548.18</v>
      </c>
      <c r="G282" s="45">
        <v>11965.4</v>
      </c>
      <c r="H282" s="45">
        <f t="shared" si="4"/>
        <v>88.317397613553993</v>
      </c>
    </row>
    <row r="283" spans="1:8" s="42" customFormat="1">
      <c r="A283" s="86" t="s">
        <v>310</v>
      </c>
      <c r="B283" s="39" t="s">
        <v>21</v>
      </c>
      <c r="C283" s="39" t="s">
        <v>8</v>
      </c>
      <c r="D283" s="39" t="s">
        <v>3</v>
      </c>
      <c r="E283" s="39" t="s">
        <v>0</v>
      </c>
      <c r="F283" s="40">
        <v>88263.095660000006</v>
      </c>
      <c r="G283" s="41">
        <f>G284+G291+G303</f>
        <v>84625.2</v>
      </c>
      <c r="H283" s="41">
        <f t="shared" si="4"/>
        <v>95.878350251827086</v>
      </c>
    </row>
    <row r="284" spans="1:8" ht="31.5">
      <c r="A284" s="87" t="s">
        <v>252</v>
      </c>
      <c r="B284" s="43" t="s">
        <v>21</v>
      </c>
      <c r="C284" s="43" t="s">
        <v>8</v>
      </c>
      <c r="D284" s="43" t="s">
        <v>55</v>
      </c>
      <c r="E284" s="43" t="s">
        <v>0</v>
      </c>
      <c r="F284" s="44">
        <v>65417</v>
      </c>
      <c r="G284" s="45">
        <f>G285+G288</f>
        <v>65414.1</v>
      </c>
      <c r="H284" s="45">
        <f t="shared" si="4"/>
        <v>99.99556690156993</v>
      </c>
    </row>
    <row r="285" spans="1:8" ht="47.25">
      <c r="A285" s="87" t="s">
        <v>253</v>
      </c>
      <c r="B285" s="43" t="s">
        <v>21</v>
      </c>
      <c r="C285" s="43" t="s">
        <v>8</v>
      </c>
      <c r="D285" s="43" t="s">
        <v>58</v>
      </c>
      <c r="E285" s="43" t="s">
        <v>0</v>
      </c>
      <c r="F285" s="44">
        <v>64917</v>
      </c>
      <c r="G285" s="45">
        <f>G286</f>
        <v>64917</v>
      </c>
      <c r="H285" s="45">
        <f t="shared" si="4"/>
        <v>100</v>
      </c>
    </row>
    <row r="286" spans="1:8" ht="63">
      <c r="A286" s="87" t="s">
        <v>282</v>
      </c>
      <c r="B286" s="43" t="s">
        <v>21</v>
      </c>
      <c r="C286" s="43" t="s">
        <v>8</v>
      </c>
      <c r="D286" s="43" t="s">
        <v>90</v>
      </c>
      <c r="E286" s="43" t="s">
        <v>0</v>
      </c>
      <c r="F286" s="44">
        <v>64917</v>
      </c>
      <c r="G286" s="45">
        <f>G287</f>
        <v>64917</v>
      </c>
      <c r="H286" s="45">
        <f t="shared" si="4"/>
        <v>100</v>
      </c>
    </row>
    <row r="287" spans="1:8">
      <c r="A287" s="87" t="s">
        <v>205</v>
      </c>
      <c r="B287" s="43" t="s">
        <v>21</v>
      </c>
      <c r="C287" s="43" t="s">
        <v>8</v>
      </c>
      <c r="D287" s="43" t="s">
        <v>90</v>
      </c>
      <c r="E287" s="43" t="s">
        <v>11</v>
      </c>
      <c r="F287" s="44">
        <v>64917</v>
      </c>
      <c r="G287" s="45">
        <v>64917</v>
      </c>
      <c r="H287" s="45">
        <f t="shared" si="4"/>
        <v>100</v>
      </c>
    </row>
    <row r="288" spans="1:8" ht="31.5">
      <c r="A288" s="87" t="s">
        <v>219</v>
      </c>
      <c r="B288" s="43" t="s">
        <v>21</v>
      </c>
      <c r="C288" s="43" t="s">
        <v>8</v>
      </c>
      <c r="D288" s="43" t="s">
        <v>56</v>
      </c>
      <c r="E288" s="43" t="s">
        <v>0</v>
      </c>
      <c r="F288" s="44">
        <v>500</v>
      </c>
      <c r="G288" s="45">
        <f>G289</f>
        <v>497.1</v>
      </c>
      <c r="H288" s="45">
        <f t="shared" si="4"/>
        <v>99.42</v>
      </c>
    </row>
    <row r="289" spans="1:8" ht="141.75">
      <c r="A289" s="87" t="s">
        <v>311</v>
      </c>
      <c r="B289" s="43" t="s">
        <v>21</v>
      </c>
      <c r="C289" s="43" t="s">
        <v>8</v>
      </c>
      <c r="D289" s="43" t="s">
        <v>115</v>
      </c>
      <c r="E289" s="43" t="s">
        <v>0</v>
      </c>
      <c r="F289" s="44">
        <v>500</v>
      </c>
      <c r="G289" s="45">
        <f>G290</f>
        <v>497.1</v>
      </c>
      <c r="H289" s="45">
        <f t="shared" si="4"/>
        <v>99.42</v>
      </c>
    </row>
    <row r="290" spans="1:8" ht="31.5">
      <c r="A290" s="87" t="s">
        <v>204</v>
      </c>
      <c r="B290" s="43" t="s">
        <v>21</v>
      </c>
      <c r="C290" s="43" t="s">
        <v>8</v>
      </c>
      <c r="D290" s="43" t="s">
        <v>115</v>
      </c>
      <c r="E290" s="43" t="s">
        <v>10</v>
      </c>
      <c r="F290" s="44">
        <v>500</v>
      </c>
      <c r="G290" s="45">
        <v>497.1</v>
      </c>
      <c r="H290" s="45">
        <f t="shared" si="4"/>
        <v>99.42</v>
      </c>
    </row>
    <row r="291" spans="1:8">
      <c r="A291" s="87" t="s">
        <v>310</v>
      </c>
      <c r="B291" s="43" t="s">
        <v>21</v>
      </c>
      <c r="C291" s="43" t="s">
        <v>8</v>
      </c>
      <c r="D291" s="43" t="s">
        <v>116</v>
      </c>
      <c r="E291" s="43" t="s">
        <v>0</v>
      </c>
      <c r="F291" s="44">
        <v>21940.095659999999</v>
      </c>
      <c r="G291" s="45">
        <f>G292+G294+G296+G298+G301</f>
        <v>18310.7</v>
      </c>
      <c r="H291" s="45">
        <f t="shared" si="4"/>
        <v>83.457703575026258</v>
      </c>
    </row>
    <row r="292" spans="1:8">
      <c r="A292" s="87" t="s">
        <v>312</v>
      </c>
      <c r="B292" s="43" t="s">
        <v>21</v>
      </c>
      <c r="C292" s="43" t="s">
        <v>8</v>
      </c>
      <c r="D292" s="43" t="s">
        <v>117</v>
      </c>
      <c r="E292" s="43" t="s">
        <v>0</v>
      </c>
      <c r="F292" s="44">
        <v>5933.6</v>
      </c>
      <c r="G292" s="45">
        <f>G293</f>
        <v>4857.2</v>
      </c>
      <c r="H292" s="45">
        <f t="shared" si="4"/>
        <v>81.85924228124577</v>
      </c>
    </row>
    <row r="293" spans="1:8" ht="31.5">
      <c r="A293" s="87" t="s">
        <v>204</v>
      </c>
      <c r="B293" s="43" t="s">
        <v>21</v>
      </c>
      <c r="C293" s="43" t="s">
        <v>8</v>
      </c>
      <c r="D293" s="43" t="s">
        <v>117</v>
      </c>
      <c r="E293" s="43" t="s">
        <v>10</v>
      </c>
      <c r="F293" s="44">
        <v>5933.6</v>
      </c>
      <c r="G293" s="45">
        <v>4857.2</v>
      </c>
      <c r="H293" s="45">
        <f t="shared" si="4"/>
        <v>81.85924228124577</v>
      </c>
    </row>
    <row r="294" spans="1:8">
      <c r="A294" s="87" t="s">
        <v>313</v>
      </c>
      <c r="B294" s="43" t="s">
        <v>21</v>
      </c>
      <c r="C294" s="43" t="s">
        <v>8</v>
      </c>
      <c r="D294" s="43" t="s">
        <v>118</v>
      </c>
      <c r="E294" s="43" t="s">
        <v>0</v>
      </c>
      <c r="F294" s="44">
        <v>820</v>
      </c>
      <c r="G294" s="45">
        <f>G295</f>
        <v>540</v>
      </c>
      <c r="H294" s="45">
        <f t="shared" si="4"/>
        <v>65.853658536585371</v>
      </c>
    </row>
    <row r="295" spans="1:8" ht="47.25">
      <c r="A295" s="87" t="s">
        <v>233</v>
      </c>
      <c r="B295" s="43" t="s">
        <v>21</v>
      </c>
      <c r="C295" s="43" t="s">
        <v>8</v>
      </c>
      <c r="D295" s="43" t="s">
        <v>118</v>
      </c>
      <c r="E295" s="43" t="s">
        <v>35</v>
      </c>
      <c r="F295" s="44">
        <v>820</v>
      </c>
      <c r="G295" s="45">
        <v>540</v>
      </c>
      <c r="H295" s="45">
        <f t="shared" si="4"/>
        <v>65.853658536585371</v>
      </c>
    </row>
    <row r="296" spans="1:8" ht="17.25" customHeight="1">
      <c r="A296" s="87" t="s">
        <v>314</v>
      </c>
      <c r="B296" s="43" t="s">
        <v>21</v>
      </c>
      <c r="C296" s="43" t="s">
        <v>8</v>
      </c>
      <c r="D296" s="43" t="s">
        <v>119</v>
      </c>
      <c r="E296" s="43" t="s">
        <v>0</v>
      </c>
      <c r="F296" s="44">
        <v>2096.9549999999999</v>
      </c>
      <c r="G296" s="45">
        <f>G297</f>
        <v>2097</v>
      </c>
      <c r="H296" s="45">
        <f t="shared" si="4"/>
        <v>100.00214596879762</v>
      </c>
    </row>
    <row r="297" spans="1:8" ht="31.5">
      <c r="A297" s="87" t="s">
        <v>204</v>
      </c>
      <c r="B297" s="43" t="s">
        <v>21</v>
      </c>
      <c r="C297" s="43" t="s">
        <v>8</v>
      </c>
      <c r="D297" s="43" t="s">
        <v>119</v>
      </c>
      <c r="E297" s="43" t="s">
        <v>10</v>
      </c>
      <c r="F297" s="44">
        <v>2096.9549999999999</v>
      </c>
      <c r="G297" s="45">
        <v>2097</v>
      </c>
      <c r="H297" s="45">
        <f t="shared" si="4"/>
        <v>100.00214596879762</v>
      </c>
    </row>
    <row r="298" spans="1:8" ht="31.5">
      <c r="A298" s="87" t="s">
        <v>315</v>
      </c>
      <c r="B298" s="43" t="s">
        <v>21</v>
      </c>
      <c r="C298" s="43" t="s">
        <v>8</v>
      </c>
      <c r="D298" s="43" t="s">
        <v>120</v>
      </c>
      <c r="E298" s="43" t="s">
        <v>0</v>
      </c>
      <c r="F298" s="44">
        <v>9200.6406599999991</v>
      </c>
      <c r="G298" s="45">
        <f>G299+G300</f>
        <v>6967.3</v>
      </c>
      <c r="H298" s="45">
        <f t="shared" si="4"/>
        <v>75.726248393663496</v>
      </c>
    </row>
    <row r="299" spans="1:8" ht="31.5">
      <c r="A299" s="87" t="s">
        <v>204</v>
      </c>
      <c r="B299" s="43" t="s">
        <v>21</v>
      </c>
      <c r="C299" s="43" t="s">
        <v>8</v>
      </c>
      <c r="D299" s="43" t="s">
        <v>120</v>
      </c>
      <c r="E299" s="43" t="s">
        <v>10</v>
      </c>
      <c r="F299" s="44">
        <v>9174.6406599999991</v>
      </c>
      <c r="G299" s="45">
        <v>6941.3</v>
      </c>
      <c r="H299" s="45">
        <f t="shared" si="4"/>
        <v>75.657459046466911</v>
      </c>
    </row>
    <row r="300" spans="1:8">
      <c r="A300" s="87" t="s">
        <v>205</v>
      </c>
      <c r="B300" s="43" t="s">
        <v>21</v>
      </c>
      <c r="C300" s="43" t="s">
        <v>8</v>
      </c>
      <c r="D300" s="43" t="s">
        <v>120</v>
      </c>
      <c r="E300" s="43" t="s">
        <v>11</v>
      </c>
      <c r="F300" s="44">
        <v>26</v>
      </c>
      <c r="G300" s="45">
        <v>26</v>
      </c>
      <c r="H300" s="45">
        <f t="shared" si="4"/>
        <v>100</v>
      </c>
    </row>
    <row r="301" spans="1:8" ht="31.5">
      <c r="A301" s="87" t="s">
        <v>316</v>
      </c>
      <c r="B301" s="43" t="s">
        <v>21</v>
      </c>
      <c r="C301" s="43" t="s">
        <v>8</v>
      </c>
      <c r="D301" s="43" t="s">
        <v>121</v>
      </c>
      <c r="E301" s="43" t="s">
        <v>0</v>
      </c>
      <c r="F301" s="44">
        <v>3888.9</v>
      </c>
      <c r="G301" s="45">
        <f>G302</f>
        <v>3849.2</v>
      </c>
      <c r="H301" s="45">
        <f t="shared" si="4"/>
        <v>98.979145773869206</v>
      </c>
    </row>
    <row r="302" spans="1:8" ht="31.5">
      <c r="A302" s="87" t="s">
        <v>204</v>
      </c>
      <c r="B302" s="43" t="s">
        <v>21</v>
      </c>
      <c r="C302" s="43" t="s">
        <v>8</v>
      </c>
      <c r="D302" s="43" t="s">
        <v>121</v>
      </c>
      <c r="E302" s="43" t="s">
        <v>10</v>
      </c>
      <c r="F302" s="44">
        <v>3888.9</v>
      </c>
      <c r="G302" s="45">
        <v>3849.2</v>
      </c>
      <c r="H302" s="45">
        <f t="shared" si="4"/>
        <v>98.979145773869206</v>
      </c>
    </row>
    <row r="303" spans="1:8">
      <c r="A303" s="87" t="s">
        <v>317</v>
      </c>
      <c r="B303" s="43" t="s">
        <v>21</v>
      </c>
      <c r="C303" s="43" t="s">
        <v>8</v>
      </c>
      <c r="D303" s="43" t="s">
        <v>122</v>
      </c>
      <c r="E303" s="43" t="s">
        <v>0</v>
      </c>
      <c r="F303" s="44">
        <v>906</v>
      </c>
      <c r="G303" s="45">
        <f>G304</f>
        <v>900.4</v>
      </c>
      <c r="H303" s="45">
        <f t="shared" si="4"/>
        <v>99.381898454746135</v>
      </c>
    </row>
    <row r="304" spans="1:8" ht="63">
      <c r="A304" s="87" t="s">
        <v>318</v>
      </c>
      <c r="B304" s="43" t="s">
        <v>21</v>
      </c>
      <c r="C304" s="43" t="s">
        <v>8</v>
      </c>
      <c r="D304" s="43" t="s">
        <v>123</v>
      </c>
      <c r="E304" s="43" t="s">
        <v>0</v>
      </c>
      <c r="F304" s="44">
        <v>906</v>
      </c>
      <c r="G304" s="45">
        <f>G305</f>
        <v>900.4</v>
      </c>
      <c r="H304" s="45">
        <f t="shared" si="4"/>
        <v>99.381898454746135</v>
      </c>
    </row>
    <row r="305" spans="1:8">
      <c r="A305" s="87" t="s">
        <v>205</v>
      </c>
      <c r="B305" s="43" t="s">
        <v>21</v>
      </c>
      <c r="C305" s="43" t="s">
        <v>8</v>
      </c>
      <c r="D305" s="43" t="s">
        <v>123</v>
      </c>
      <c r="E305" s="43" t="s">
        <v>11</v>
      </c>
      <c r="F305" s="44">
        <v>906</v>
      </c>
      <c r="G305" s="45">
        <v>900.4</v>
      </c>
      <c r="H305" s="45">
        <f t="shared" si="4"/>
        <v>99.381898454746135</v>
      </c>
    </row>
    <row r="306" spans="1:8" s="42" customFormat="1">
      <c r="A306" s="86" t="s">
        <v>387</v>
      </c>
      <c r="B306" s="39" t="s">
        <v>22</v>
      </c>
      <c r="C306" s="39" t="s">
        <v>2</v>
      </c>
      <c r="D306" s="39" t="s">
        <v>3</v>
      </c>
      <c r="E306" s="39" t="s">
        <v>0</v>
      </c>
      <c r="F306" s="40">
        <v>3800</v>
      </c>
      <c r="G306" s="41">
        <f>G307</f>
        <v>2100.6</v>
      </c>
      <c r="H306" s="41">
        <f t="shared" si="4"/>
        <v>55.278947368421051</v>
      </c>
    </row>
    <row r="307" spans="1:8" s="42" customFormat="1" ht="31.5">
      <c r="A307" s="86" t="s">
        <v>319</v>
      </c>
      <c r="B307" s="39" t="s">
        <v>22</v>
      </c>
      <c r="C307" s="39" t="s">
        <v>21</v>
      </c>
      <c r="D307" s="39" t="s">
        <v>3</v>
      </c>
      <c r="E307" s="39" t="s">
        <v>0</v>
      </c>
      <c r="F307" s="40">
        <v>3800</v>
      </c>
      <c r="G307" s="41">
        <f>G308+G312</f>
        <v>2100.6</v>
      </c>
      <c r="H307" s="41">
        <f t="shared" si="4"/>
        <v>55.278947368421051</v>
      </c>
    </row>
    <row r="308" spans="1:8" ht="31.5">
      <c r="A308" s="87" t="s">
        <v>252</v>
      </c>
      <c r="B308" s="43" t="s">
        <v>22</v>
      </c>
      <c r="C308" s="43" t="s">
        <v>21</v>
      </c>
      <c r="D308" s="43" t="s">
        <v>55</v>
      </c>
      <c r="E308" s="43" t="s">
        <v>0</v>
      </c>
      <c r="F308" s="44">
        <v>3466.7</v>
      </c>
      <c r="G308" s="45">
        <f>G309</f>
        <v>1767.3</v>
      </c>
      <c r="H308" s="45">
        <f t="shared" si="4"/>
        <v>50.979317506562431</v>
      </c>
    </row>
    <row r="309" spans="1:8" ht="47.25">
      <c r="A309" s="87" t="s">
        <v>253</v>
      </c>
      <c r="B309" s="43" t="s">
        <v>22</v>
      </c>
      <c r="C309" s="43" t="s">
        <v>21</v>
      </c>
      <c r="D309" s="43" t="s">
        <v>58</v>
      </c>
      <c r="E309" s="43" t="s">
        <v>0</v>
      </c>
      <c r="F309" s="44">
        <v>3466.7</v>
      </c>
      <c r="G309" s="45">
        <f>G310</f>
        <v>1767.3</v>
      </c>
      <c r="H309" s="45">
        <f t="shared" si="4"/>
        <v>50.979317506562431</v>
      </c>
    </row>
    <row r="310" spans="1:8" ht="31.5">
      <c r="A310" s="87" t="s">
        <v>320</v>
      </c>
      <c r="B310" s="43" t="s">
        <v>22</v>
      </c>
      <c r="C310" s="43" t="s">
        <v>21</v>
      </c>
      <c r="D310" s="43" t="s">
        <v>124</v>
      </c>
      <c r="E310" s="43" t="s">
        <v>0</v>
      </c>
      <c r="F310" s="44">
        <v>3466.7</v>
      </c>
      <c r="G310" s="45">
        <f>G311</f>
        <v>1767.3</v>
      </c>
      <c r="H310" s="45">
        <f t="shared" si="4"/>
        <v>50.979317506562431</v>
      </c>
    </row>
    <row r="311" spans="1:8" ht="47.25">
      <c r="A311" s="87" t="s">
        <v>255</v>
      </c>
      <c r="B311" s="43" t="s">
        <v>22</v>
      </c>
      <c r="C311" s="43" t="s">
        <v>21</v>
      </c>
      <c r="D311" s="43" t="s">
        <v>124</v>
      </c>
      <c r="E311" s="43" t="s">
        <v>60</v>
      </c>
      <c r="F311" s="44">
        <v>3466.7</v>
      </c>
      <c r="G311" s="45">
        <v>1767.3</v>
      </c>
      <c r="H311" s="45">
        <f t="shared" si="4"/>
        <v>50.979317506562431</v>
      </c>
    </row>
    <row r="312" spans="1:8" ht="47.25">
      <c r="A312" s="87" t="s">
        <v>287</v>
      </c>
      <c r="B312" s="43" t="s">
        <v>22</v>
      </c>
      <c r="C312" s="43" t="s">
        <v>21</v>
      </c>
      <c r="D312" s="43" t="s">
        <v>64</v>
      </c>
      <c r="E312" s="43" t="s">
        <v>0</v>
      </c>
      <c r="F312" s="44">
        <v>333.3</v>
      </c>
      <c r="G312" s="45">
        <f>G313</f>
        <v>333.3</v>
      </c>
      <c r="H312" s="45">
        <f t="shared" si="4"/>
        <v>100</v>
      </c>
    </row>
    <row r="313" spans="1:8" ht="47.25">
      <c r="A313" s="87" t="s">
        <v>288</v>
      </c>
      <c r="B313" s="43" t="s">
        <v>22</v>
      </c>
      <c r="C313" s="43" t="s">
        <v>21</v>
      </c>
      <c r="D313" s="43" t="s">
        <v>65</v>
      </c>
      <c r="E313" s="43" t="s">
        <v>0</v>
      </c>
      <c r="F313" s="44">
        <v>333.3</v>
      </c>
      <c r="G313" s="45">
        <f>G314</f>
        <v>333.3</v>
      </c>
      <c r="H313" s="45">
        <f t="shared" si="4"/>
        <v>100</v>
      </c>
    </row>
    <row r="314" spans="1:8" ht="29.25" customHeight="1">
      <c r="A314" s="87" t="s">
        <v>321</v>
      </c>
      <c r="B314" s="43" t="s">
        <v>22</v>
      </c>
      <c r="C314" s="43" t="s">
        <v>21</v>
      </c>
      <c r="D314" s="43" t="s">
        <v>125</v>
      </c>
      <c r="E314" s="43" t="s">
        <v>0</v>
      </c>
      <c r="F314" s="44">
        <v>333.3</v>
      </c>
      <c r="G314" s="45">
        <f>G315</f>
        <v>333.3</v>
      </c>
      <c r="H314" s="45">
        <f t="shared" si="4"/>
        <v>100</v>
      </c>
    </row>
    <row r="315" spans="1:8" ht="47.25">
      <c r="A315" s="87" t="s">
        <v>255</v>
      </c>
      <c r="B315" s="43" t="s">
        <v>22</v>
      </c>
      <c r="C315" s="43" t="s">
        <v>21</v>
      </c>
      <c r="D315" s="43" t="s">
        <v>125</v>
      </c>
      <c r="E315" s="43" t="s">
        <v>60</v>
      </c>
      <c r="F315" s="44">
        <v>333.3</v>
      </c>
      <c r="G315" s="45">
        <v>333.3</v>
      </c>
      <c r="H315" s="45">
        <f t="shared" si="4"/>
        <v>100</v>
      </c>
    </row>
    <row r="316" spans="1:8" s="42" customFormat="1">
      <c r="A316" s="86" t="s">
        <v>388</v>
      </c>
      <c r="B316" s="39" t="s">
        <v>24</v>
      </c>
      <c r="C316" s="39" t="s">
        <v>2</v>
      </c>
      <c r="D316" s="39" t="s">
        <v>3</v>
      </c>
      <c r="E316" s="39" t="s">
        <v>0</v>
      </c>
      <c r="F316" s="40">
        <v>717070.93058000004</v>
      </c>
      <c r="G316" s="41">
        <f>G317+G347+G388+G399</f>
        <v>616531.9</v>
      </c>
      <c r="H316" s="41">
        <f t="shared" si="4"/>
        <v>85.979207036230108</v>
      </c>
    </row>
    <row r="317" spans="1:8" s="42" customFormat="1">
      <c r="A317" s="86" t="s">
        <v>322</v>
      </c>
      <c r="B317" s="39" t="s">
        <v>24</v>
      </c>
      <c r="C317" s="39" t="s">
        <v>1</v>
      </c>
      <c r="D317" s="39" t="s">
        <v>3</v>
      </c>
      <c r="E317" s="39" t="s">
        <v>0</v>
      </c>
      <c r="F317" s="40">
        <v>344646.92</v>
      </c>
      <c r="G317" s="41">
        <f>G318+G321+G336+G340</f>
        <v>250592.19999999995</v>
      </c>
      <c r="H317" s="41">
        <f t="shared" si="4"/>
        <v>72.709833008227648</v>
      </c>
    </row>
    <row r="318" spans="1:8">
      <c r="A318" s="87" t="s">
        <v>364</v>
      </c>
      <c r="B318" s="43" t="s">
        <v>24</v>
      </c>
      <c r="C318" s="43" t="s">
        <v>1</v>
      </c>
      <c r="D318" s="43" t="s">
        <v>126</v>
      </c>
      <c r="E318" s="43" t="s">
        <v>0</v>
      </c>
      <c r="F318" s="44">
        <v>27352</v>
      </c>
      <c r="G318" s="45">
        <f>G319</f>
        <v>27351.8</v>
      </c>
      <c r="H318" s="45">
        <f t="shared" si="4"/>
        <v>99.999268792044461</v>
      </c>
    </row>
    <row r="319" spans="1:8" ht="31.5">
      <c r="A319" s="87" t="s">
        <v>232</v>
      </c>
      <c r="B319" s="43" t="s">
        <v>24</v>
      </c>
      <c r="C319" s="43" t="s">
        <v>1</v>
      </c>
      <c r="D319" s="43" t="s">
        <v>127</v>
      </c>
      <c r="E319" s="43" t="s">
        <v>0</v>
      </c>
      <c r="F319" s="44">
        <v>27352</v>
      </c>
      <c r="G319" s="45">
        <f>G320</f>
        <v>27351.8</v>
      </c>
      <c r="H319" s="45">
        <f t="shared" si="4"/>
        <v>99.999268792044461</v>
      </c>
    </row>
    <row r="320" spans="1:8" ht="47.25">
      <c r="A320" s="87" t="s">
        <v>233</v>
      </c>
      <c r="B320" s="43" t="s">
        <v>24</v>
      </c>
      <c r="C320" s="43" t="s">
        <v>1</v>
      </c>
      <c r="D320" s="43" t="s">
        <v>127</v>
      </c>
      <c r="E320" s="43" t="s">
        <v>35</v>
      </c>
      <c r="F320" s="44">
        <v>27352</v>
      </c>
      <c r="G320" s="45">
        <v>27351.8</v>
      </c>
      <c r="H320" s="45">
        <f t="shared" si="4"/>
        <v>99.999268792044461</v>
      </c>
    </row>
    <row r="321" spans="1:8" ht="31.5">
      <c r="A321" s="87" t="s">
        <v>252</v>
      </c>
      <c r="B321" s="43" t="s">
        <v>24</v>
      </c>
      <c r="C321" s="43" t="s">
        <v>1</v>
      </c>
      <c r="D321" s="43" t="s">
        <v>55</v>
      </c>
      <c r="E321" s="43" t="s">
        <v>0</v>
      </c>
      <c r="F321" s="44">
        <v>294995.59999999998</v>
      </c>
      <c r="G321" s="45">
        <f>G322+G331</f>
        <v>201568.59999999998</v>
      </c>
      <c r="H321" s="45">
        <f t="shared" si="4"/>
        <v>68.329358132799271</v>
      </c>
    </row>
    <row r="322" spans="1:8" ht="47.25">
      <c r="A322" s="87" t="s">
        <v>253</v>
      </c>
      <c r="B322" s="43" t="s">
        <v>24</v>
      </c>
      <c r="C322" s="43" t="s">
        <v>1</v>
      </c>
      <c r="D322" s="43" t="s">
        <v>58</v>
      </c>
      <c r="E322" s="43" t="s">
        <v>0</v>
      </c>
      <c r="F322" s="44">
        <v>209497.3</v>
      </c>
      <c r="G322" s="45">
        <f>G323+G325+G327+G329</f>
        <v>127452.4</v>
      </c>
      <c r="H322" s="45">
        <f t="shared" si="4"/>
        <v>60.83725184047718</v>
      </c>
    </row>
    <row r="323" spans="1:8" ht="31.5">
      <c r="A323" s="87" t="s">
        <v>323</v>
      </c>
      <c r="B323" s="43" t="s">
        <v>24</v>
      </c>
      <c r="C323" s="43" t="s">
        <v>1</v>
      </c>
      <c r="D323" s="43" t="s">
        <v>128</v>
      </c>
      <c r="E323" s="43" t="s">
        <v>0</v>
      </c>
      <c r="F323" s="44">
        <v>201175.5</v>
      </c>
      <c r="G323" s="45">
        <f>G324</f>
        <v>120289.2</v>
      </c>
      <c r="H323" s="45">
        <f t="shared" si="4"/>
        <v>59.793165668781732</v>
      </c>
    </row>
    <row r="324" spans="1:8" ht="47.25">
      <c r="A324" s="87" t="s">
        <v>255</v>
      </c>
      <c r="B324" s="43" t="s">
        <v>24</v>
      </c>
      <c r="C324" s="43" t="s">
        <v>1</v>
      </c>
      <c r="D324" s="43" t="s">
        <v>128</v>
      </c>
      <c r="E324" s="43" t="s">
        <v>60</v>
      </c>
      <c r="F324" s="44">
        <v>201175.5</v>
      </c>
      <c r="G324" s="45">
        <v>120289.2</v>
      </c>
      <c r="H324" s="45">
        <f t="shared" si="4"/>
        <v>59.793165668781732</v>
      </c>
    </row>
    <row r="325" spans="1:8" ht="47.25">
      <c r="A325" s="87" t="s">
        <v>281</v>
      </c>
      <c r="B325" s="43" t="s">
        <v>24</v>
      </c>
      <c r="C325" s="43" t="s">
        <v>1</v>
      </c>
      <c r="D325" s="43" t="s">
        <v>89</v>
      </c>
      <c r="E325" s="43" t="s">
        <v>0</v>
      </c>
      <c r="F325" s="44">
        <v>1290.4000000000001</v>
      </c>
      <c r="G325" s="45">
        <f>G326</f>
        <v>1290.4000000000001</v>
      </c>
      <c r="H325" s="45">
        <f t="shared" si="4"/>
        <v>100</v>
      </c>
    </row>
    <row r="326" spans="1:8" ht="47.25">
      <c r="A326" s="87" t="s">
        <v>233</v>
      </c>
      <c r="B326" s="43" t="s">
        <v>24</v>
      </c>
      <c r="C326" s="43" t="s">
        <v>1</v>
      </c>
      <c r="D326" s="43" t="s">
        <v>89</v>
      </c>
      <c r="E326" s="43" t="s">
        <v>35</v>
      </c>
      <c r="F326" s="44">
        <v>1290.4000000000001</v>
      </c>
      <c r="G326" s="45">
        <v>1290.4000000000001</v>
      </c>
      <c r="H326" s="45">
        <f t="shared" si="4"/>
        <v>100</v>
      </c>
    </row>
    <row r="327" spans="1:8" ht="63">
      <c r="A327" s="87" t="s">
        <v>365</v>
      </c>
      <c r="B327" s="43" t="s">
        <v>24</v>
      </c>
      <c r="C327" s="43" t="s">
        <v>1</v>
      </c>
      <c r="D327" s="43" t="s">
        <v>129</v>
      </c>
      <c r="E327" s="43" t="s">
        <v>0</v>
      </c>
      <c r="F327" s="44">
        <v>651</v>
      </c>
      <c r="G327" s="45">
        <f>G328</f>
        <v>651</v>
      </c>
      <c r="H327" s="45">
        <f t="shared" si="4"/>
        <v>100</v>
      </c>
    </row>
    <row r="328" spans="1:8" ht="47.25">
      <c r="A328" s="87" t="s">
        <v>233</v>
      </c>
      <c r="B328" s="43" t="s">
        <v>24</v>
      </c>
      <c r="C328" s="43" t="s">
        <v>1</v>
      </c>
      <c r="D328" s="43" t="s">
        <v>129</v>
      </c>
      <c r="E328" s="43" t="s">
        <v>35</v>
      </c>
      <c r="F328" s="44">
        <v>651</v>
      </c>
      <c r="G328" s="45">
        <v>651</v>
      </c>
      <c r="H328" s="45">
        <f t="shared" si="4"/>
        <v>100</v>
      </c>
    </row>
    <row r="329" spans="1:8" ht="110.25">
      <c r="A329" s="87" t="s">
        <v>366</v>
      </c>
      <c r="B329" s="43" t="s">
        <v>24</v>
      </c>
      <c r="C329" s="43" t="s">
        <v>1</v>
      </c>
      <c r="D329" s="43" t="s">
        <v>130</v>
      </c>
      <c r="E329" s="43" t="s">
        <v>0</v>
      </c>
      <c r="F329" s="44">
        <v>6380.4</v>
      </c>
      <c r="G329" s="45">
        <f>G330</f>
        <v>5221.8</v>
      </c>
      <c r="H329" s="45">
        <f t="shared" si="4"/>
        <v>81.84126387060374</v>
      </c>
    </row>
    <row r="330" spans="1:8" ht="47.25">
      <c r="A330" s="87" t="s">
        <v>233</v>
      </c>
      <c r="B330" s="43" t="s">
        <v>24</v>
      </c>
      <c r="C330" s="43" t="s">
        <v>1</v>
      </c>
      <c r="D330" s="43" t="s">
        <v>130</v>
      </c>
      <c r="E330" s="43" t="s">
        <v>35</v>
      </c>
      <c r="F330" s="44">
        <v>6380.4</v>
      </c>
      <c r="G330" s="45">
        <v>5221.8</v>
      </c>
      <c r="H330" s="45">
        <f t="shared" si="4"/>
        <v>81.84126387060374</v>
      </c>
    </row>
    <row r="331" spans="1:8" ht="31.5">
      <c r="A331" s="87" t="s">
        <v>219</v>
      </c>
      <c r="B331" s="43" t="s">
        <v>24</v>
      </c>
      <c r="C331" s="43" t="s">
        <v>1</v>
      </c>
      <c r="D331" s="43" t="s">
        <v>56</v>
      </c>
      <c r="E331" s="43" t="s">
        <v>0</v>
      </c>
      <c r="F331" s="44">
        <v>85498.3</v>
      </c>
      <c r="G331" s="45">
        <f>G332+G334</f>
        <v>74116.2</v>
      </c>
      <c r="H331" s="45">
        <f t="shared" si="4"/>
        <v>86.687337642970675</v>
      </c>
    </row>
    <row r="332" spans="1:8" ht="63">
      <c r="A332" s="87" t="s">
        <v>367</v>
      </c>
      <c r="B332" s="43" t="s">
        <v>24</v>
      </c>
      <c r="C332" s="43" t="s">
        <v>1</v>
      </c>
      <c r="D332" s="43" t="s">
        <v>131</v>
      </c>
      <c r="E332" s="43" t="s">
        <v>0</v>
      </c>
      <c r="F332" s="44">
        <v>32.9</v>
      </c>
      <c r="G332" s="45">
        <f>G333</f>
        <v>32.9</v>
      </c>
      <c r="H332" s="45">
        <f t="shared" ref="H332:H395" si="5">G332/F332%</f>
        <v>100.00000000000001</v>
      </c>
    </row>
    <row r="333" spans="1:8" ht="31.5">
      <c r="A333" s="87" t="s">
        <v>212</v>
      </c>
      <c r="B333" s="43" t="s">
        <v>24</v>
      </c>
      <c r="C333" s="43" t="s">
        <v>1</v>
      </c>
      <c r="D333" s="43" t="s">
        <v>131</v>
      </c>
      <c r="E333" s="43" t="s">
        <v>40</v>
      </c>
      <c r="F333" s="44">
        <v>32.9</v>
      </c>
      <c r="G333" s="45">
        <v>32.9</v>
      </c>
      <c r="H333" s="45">
        <f t="shared" si="5"/>
        <v>100.00000000000001</v>
      </c>
    </row>
    <row r="334" spans="1:8" ht="79.5" customHeight="1">
      <c r="A334" s="87" t="s">
        <v>368</v>
      </c>
      <c r="B334" s="43" t="s">
        <v>24</v>
      </c>
      <c r="C334" s="43" t="s">
        <v>1</v>
      </c>
      <c r="D334" s="43" t="s">
        <v>133</v>
      </c>
      <c r="E334" s="43" t="s">
        <v>0</v>
      </c>
      <c r="F334" s="44">
        <v>85465.4</v>
      </c>
      <c r="G334" s="45">
        <f>G335</f>
        <v>74083.3</v>
      </c>
      <c r="H334" s="45">
        <f t="shared" si="5"/>
        <v>86.682212918912214</v>
      </c>
    </row>
    <row r="335" spans="1:8" ht="47.25">
      <c r="A335" s="87" t="s">
        <v>233</v>
      </c>
      <c r="B335" s="43" t="s">
        <v>24</v>
      </c>
      <c r="C335" s="43" t="s">
        <v>1</v>
      </c>
      <c r="D335" s="43" t="s">
        <v>133</v>
      </c>
      <c r="E335" s="43" t="s">
        <v>35</v>
      </c>
      <c r="F335" s="44">
        <v>85465.4</v>
      </c>
      <c r="G335" s="45">
        <v>74083.3</v>
      </c>
      <c r="H335" s="45">
        <f t="shared" si="5"/>
        <v>86.682212918912214</v>
      </c>
    </row>
    <row r="336" spans="1:8" ht="47.25">
      <c r="A336" s="87" t="s">
        <v>287</v>
      </c>
      <c r="B336" s="43" t="s">
        <v>24</v>
      </c>
      <c r="C336" s="43" t="s">
        <v>1</v>
      </c>
      <c r="D336" s="43" t="s">
        <v>64</v>
      </c>
      <c r="E336" s="43" t="s">
        <v>0</v>
      </c>
      <c r="F336" s="44">
        <v>147</v>
      </c>
      <c r="G336" s="45">
        <f>G337</f>
        <v>147</v>
      </c>
      <c r="H336" s="45">
        <f t="shared" si="5"/>
        <v>100</v>
      </c>
    </row>
    <row r="337" spans="1:11" ht="47.25">
      <c r="A337" s="87" t="s">
        <v>288</v>
      </c>
      <c r="B337" s="43" t="s">
        <v>24</v>
      </c>
      <c r="C337" s="43" t="s">
        <v>1</v>
      </c>
      <c r="D337" s="43" t="s">
        <v>65</v>
      </c>
      <c r="E337" s="43" t="s">
        <v>0</v>
      </c>
      <c r="F337" s="44">
        <v>147</v>
      </c>
      <c r="G337" s="45">
        <f>G338</f>
        <v>147</v>
      </c>
      <c r="H337" s="45">
        <f t="shared" si="5"/>
        <v>100</v>
      </c>
    </row>
    <row r="338" spans="1:11" ht="47.25">
      <c r="A338" s="87" t="s">
        <v>289</v>
      </c>
      <c r="B338" s="43" t="s">
        <v>24</v>
      </c>
      <c r="C338" s="43" t="s">
        <v>1</v>
      </c>
      <c r="D338" s="43" t="s">
        <v>95</v>
      </c>
      <c r="E338" s="43" t="s">
        <v>0</v>
      </c>
      <c r="F338" s="44">
        <v>147</v>
      </c>
      <c r="G338" s="45">
        <f>G339</f>
        <v>147</v>
      </c>
      <c r="H338" s="45">
        <f t="shared" si="5"/>
        <v>100</v>
      </c>
    </row>
    <row r="339" spans="1:11" ht="47.25">
      <c r="A339" s="87" t="s">
        <v>233</v>
      </c>
      <c r="B339" s="43" t="s">
        <v>24</v>
      </c>
      <c r="C339" s="43" t="s">
        <v>1</v>
      </c>
      <c r="D339" s="43" t="s">
        <v>95</v>
      </c>
      <c r="E339" s="43" t="s">
        <v>35</v>
      </c>
      <c r="F339" s="44">
        <v>147</v>
      </c>
      <c r="G339" s="45">
        <v>147</v>
      </c>
      <c r="H339" s="45">
        <f t="shared" si="5"/>
        <v>100</v>
      </c>
    </row>
    <row r="340" spans="1:11">
      <c r="A340" s="87" t="s">
        <v>235</v>
      </c>
      <c r="B340" s="43" t="s">
        <v>24</v>
      </c>
      <c r="C340" s="43" t="s">
        <v>1</v>
      </c>
      <c r="D340" s="43" t="s">
        <v>42</v>
      </c>
      <c r="E340" s="43" t="s">
        <v>0</v>
      </c>
      <c r="F340" s="44">
        <v>22152.32</v>
      </c>
      <c r="G340" s="45">
        <f>G341+G343+G345</f>
        <v>21524.799999999999</v>
      </c>
      <c r="H340" s="45">
        <f t="shared" si="5"/>
        <v>97.167249299396175</v>
      </c>
      <c r="I340" s="46"/>
      <c r="K340" s="46"/>
    </row>
    <row r="341" spans="1:11" ht="63">
      <c r="A341" s="87" t="s">
        <v>324</v>
      </c>
      <c r="B341" s="43" t="s">
        <v>24</v>
      </c>
      <c r="C341" s="43" t="s">
        <v>1</v>
      </c>
      <c r="D341" s="43" t="s">
        <v>134</v>
      </c>
      <c r="E341" s="43" t="s">
        <v>0</v>
      </c>
      <c r="F341" s="44">
        <v>21927.72</v>
      </c>
      <c r="G341" s="45">
        <f>G342</f>
        <v>21334.6</v>
      </c>
      <c r="H341" s="45">
        <f t="shared" si="5"/>
        <v>97.295113217425239</v>
      </c>
    </row>
    <row r="342" spans="1:11" ht="47.25">
      <c r="A342" s="87" t="s">
        <v>255</v>
      </c>
      <c r="B342" s="43" t="s">
        <v>24</v>
      </c>
      <c r="C342" s="43" t="s">
        <v>1</v>
      </c>
      <c r="D342" s="43" t="s">
        <v>134</v>
      </c>
      <c r="E342" s="43" t="s">
        <v>60</v>
      </c>
      <c r="F342" s="44">
        <v>21927.72</v>
      </c>
      <c r="G342" s="45">
        <v>21334.6</v>
      </c>
      <c r="H342" s="45">
        <f t="shared" si="5"/>
        <v>97.295113217425239</v>
      </c>
    </row>
    <row r="343" spans="1:11" ht="81" customHeight="1">
      <c r="A343" s="87" t="s">
        <v>240</v>
      </c>
      <c r="B343" s="43" t="s">
        <v>24</v>
      </c>
      <c r="C343" s="43" t="s">
        <v>1</v>
      </c>
      <c r="D343" s="43" t="s">
        <v>47</v>
      </c>
      <c r="E343" s="43" t="s">
        <v>0</v>
      </c>
      <c r="F343" s="44">
        <v>130</v>
      </c>
      <c r="G343" s="45">
        <f>G344</f>
        <v>99.8</v>
      </c>
      <c r="H343" s="45">
        <f t="shared" si="5"/>
        <v>76.769230769230759</v>
      </c>
    </row>
    <row r="344" spans="1:11" ht="31.5">
      <c r="A344" s="87" t="s">
        <v>204</v>
      </c>
      <c r="B344" s="43" t="s">
        <v>24</v>
      </c>
      <c r="C344" s="43" t="s">
        <v>1</v>
      </c>
      <c r="D344" s="43" t="s">
        <v>47</v>
      </c>
      <c r="E344" s="43" t="s">
        <v>10</v>
      </c>
      <c r="F344" s="44">
        <v>130</v>
      </c>
      <c r="G344" s="45">
        <v>99.8</v>
      </c>
      <c r="H344" s="45">
        <f t="shared" si="5"/>
        <v>76.769230769230759</v>
      </c>
    </row>
    <row r="345" spans="1:11" ht="63">
      <c r="A345" s="87" t="s">
        <v>381</v>
      </c>
      <c r="B345" s="43" t="s">
        <v>24</v>
      </c>
      <c r="C345" s="43" t="s">
        <v>1</v>
      </c>
      <c r="D345" s="43" t="s">
        <v>135</v>
      </c>
      <c r="E345" s="43" t="s">
        <v>0</v>
      </c>
      <c r="F345" s="44">
        <v>94.6</v>
      </c>
      <c r="G345" s="45">
        <f>G346</f>
        <v>90.4</v>
      </c>
      <c r="H345" s="45">
        <f t="shared" si="5"/>
        <v>95.560253699788589</v>
      </c>
    </row>
    <row r="346" spans="1:11" ht="47.25">
      <c r="A346" s="87" t="s">
        <v>233</v>
      </c>
      <c r="B346" s="43" t="s">
        <v>24</v>
      </c>
      <c r="C346" s="43" t="s">
        <v>1</v>
      </c>
      <c r="D346" s="43" t="s">
        <v>135</v>
      </c>
      <c r="E346" s="43" t="s">
        <v>35</v>
      </c>
      <c r="F346" s="44">
        <v>94.6</v>
      </c>
      <c r="G346" s="45">
        <v>90.4</v>
      </c>
      <c r="H346" s="45">
        <f t="shared" si="5"/>
        <v>95.560253699788589</v>
      </c>
    </row>
    <row r="347" spans="1:11" s="42" customFormat="1">
      <c r="A347" s="86" t="s">
        <v>325</v>
      </c>
      <c r="B347" s="39" t="s">
        <v>24</v>
      </c>
      <c r="C347" s="39" t="s">
        <v>4</v>
      </c>
      <c r="D347" s="39" t="s">
        <v>3</v>
      </c>
      <c r="E347" s="39" t="s">
        <v>0</v>
      </c>
      <c r="F347" s="40">
        <v>351740.95465999999</v>
      </c>
      <c r="G347" s="41">
        <f>G348+G351+G354+G374+G378</f>
        <v>345475.10000000003</v>
      </c>
      <c r="H347" s="41">
        <f t="shared" si="5"/>
        <v>98.218616690212642</v>
      </c>
    </row>
    <row r="348" spans="1:11" ht="49.5" customHeight="1">
      <c r="A348" s="87" t="s">
        <v>369</v>
      </c>
      <c r="B348" s="43" t="s">
        <v>24</v>
      </c>
      <c r="C348" s="43" t="s">
        <v>4</v>
      </c>
      <c r="D348" s="43" t="s">
        <v>136</v>
      </c>
      <c r="E348" s="43" t="s">
        <v>0</v>
      </c>
      <c r="F348" s="44">
        <v>31484.803</v>
      </c>
      <c r="G348" s="99">
        <f>G349</f>
        <v>31138.7</v>
      </c>
      <c r="H348" s="99">
        <f t="shared" si="5"/>
        <v>98.90072998074659</v>
      </c>
    </row>
    <row r="349" spans="1:11" ht="31.5">
      <c r="A349" s="87" t="s">
        <v>232</v>
      </c>
      <c r="B349" s="43" t="s">
        <v>24</v>
      </c>
      <c r="C349" s="43" t="s">
        <v>4</v>
      </c>
      <c r="D349" s="43" t="s">
        <v>137</v>
      </c>
      <c r="E349" s="43" t="s">
        <v>0</v>
      </c>
      <c r="F349" s="44">
        <v>31484.803</v>
      </c>
      <c r="G349" s="45">
        <f>G350</f>
        <v>31138.7</v>
      </c>
      <c r="H349" s="45">
        <f t="shared" si="5"/>
        <v>98.90072998074659</v>
      </c>
    </row>
    <row r="350" spans="1:11" ht="47.25">
      <c r="A350" s="87" t="s">
        <v>233</v>
      </c>
      <c r="B350" s="43" t="s">
        <v>24</v>
      </c>
      <c r="C350" s="43" t="s">
        <v>4</v>
      </c>
      <c r="D350" s="43" t="s">
        <v>137</v>
      </c>
      <c r="E350" s="43" t="s">
        <v>35</v>
      </c>
      <c r="F350" s="44">
        <v>31484.803</v>
      </c>
      <c r="G350" s="45">
        <v>31138.7</v>
      </c>
      <c r="H350" s="45">
        <f t="shared" si="5"/>
        <v>98.90072998074659</v>
      </c>
    </row>
    <row r="351" spans="1:11" ht="18.75" customHeight="1">
      <c r="A351" s="87" t="s">
        <v>370</v>
      </c>
      <c r="B351" s="43" t="s">
        <v>24</v>
      </c>
      <c r="C351" s="43" t="s">
        <v>4</v>
      </c>
      <c r="D351" s="43" t="s">
        <v>138</v>
      </c>
      <c r="E351" s="43" t="s">
        <v>0</v>
      </c>
      <c r="F351" s="44">
        <v>44110</v>
      </c>
      <c r="G351" s="45">
        <f>G352</f>
        <v>41117</v>
      </c>
      <c r="H351" s="45">
        <f t="shared" si="5"/>
        <v>93.214690546361368</v>
      </c>
    </row>
    <row r="352" spans="1:11" ht="31.5">
      <c r="A352" s="87" t="s">
        <v>232</v>
      </c>
      <c r="B352" s="43" t="s">
        <v>24</v>
      </c>
      <c r="C352" s="43" t="s">
        <v>4</v>
      </c>
      <c r="D352" s="43" t="s">
        <v>139</v>
      </c>
      <c r="E352" s="43" t="s">
        <v>0</v>
      </c>
      <c r="F352" s="44">
        <v>44110</v>
      </c>
      <c r="G352" s="45">
        <f>G353</f>
        <v>41117</v>
      </c>
      <c r="H352" s="45">
        <f t="shared" si="5"/>
        <v>93.214690546361368</v>
      </c>
    </row>
    <row r="353" spans="1:8" ht="47.25">
      <c r="A353" s="87" t="s">
        <v>233</v>
      </c>
      <c r="B353" s="43" t="s">
        <v>24</v>
      </c>
      <c r="C353" s="43" t="s">
        <v>4</v>
      </c>
      <c r="D353" s="43" t="s">
        <v>139</v>
      </c>
      <c r="E353" s="43" t="s">
        <v>35</v>
      </c>
      <c r="F353" s="44">
        <v>44110</v>
      </c>
      <c r="G353" s="45">
        <v>41117</v>
      </c>
      <c r="H353" s="45">
        <f t="shared" si="5"/>
        <v>93.214690546361368</v>
      </c>
    </row>
    <row r="354" spans="1:8" ht="31.5">
      <c r="A354" s="87" t="s">
        <v>252</v>
      </c>
      <c r="B354" s="43" t="s">
        <v>24</v>
      </c>
      <c r="C354" s="43" t="s">
        <v>4</v>
      </c>
      <c r="D354" s="43" t="s">
        <v>55</v>
      </c>
      <c r="E354" s="43" t="s">
        <v>0</v>
      </c>
      <c r="F354" s="44">
        <v>269680.39036000002</v>
      </c>
      <c r="G354" s="45">
        <f>G355+G365</f>
        <v>267076.3</v>
      </c>
      <c r="H354" s="45">
        <f t="shared" si="5"/>
        <v>99.034379045312207</v>
      </c>
    </row>
    <row r="355" spans="1:8" ht="47.25">
      <c r="A355" s="87" t="s">
        <v>253</v>
      </c>
      <c r="B355" s="43" t="s">
        <v>24</v>
      </c>
      <c r="C355" s="43" t="s">
        <v>4</v>
      </c>
      <c r="D355" s="43" t="s">
        <v>58</v>
      </c>
      <c r="E355" s="43" t="s">
        <v>0</v>
      </c>
      <c r="F355" s="44">
        <v>42253.290359999999</v>
      </c>
      <c r="G355" s="45">
        <f>G356+G358+G361+G363</f>
        <v>42237.3</v>
      </c>
      <c r="H355" s="45">
        <f t="shared" si="5"/>
        <v>99.962155941315444</v>
      </c>
    </row>
    <row r="356" spans="1:8" ht="47.25">
      <c r="A356" s="87" t="s">
        <v>371</v>
      </c>
      <c r="B356" s="43" t="s">
        <v>24</v>
      </c>
      <c r="C356" s="43" t="s">
        <v>4</v>
      </c>
      <c r="D356" s="43" t="s">
        <v>140</v>
      </c>
      <c r="E356" s="43" t="s">
        <v>0</v>
      </c>
      <c r="F356" s="44">
        <v>436.79036000000002</v>
      </c>
      <c r="G356" s="45">
        <f>G357</f>
        <v>436.8</v>
      </c>
      <c r="H356" s="45">
        <f t="shared" si="5"/>
        <v>100.00220700841474</v>
      </c>
    </row>
    <row r="357" spans="1:8" ht="47.25">
      <c r="A357" s="87" t="s">
        <v>233</v>
      </c>
      <c r="B357" s="43" t="s">
        <v>24</v>
      </c>
      <c r="C357" s="43" t="s">
        <v>4</v>
      </c>
      <c r="D357" s="43" t="s">
        <v>140</v>
      </c>
      <c r="E357" s="43" t="s">
        <v>35</v>
      </c>
      <c r="F357" s="44">
        <v>436.79036000000002</v>
      </c>
      <c r="G357" s="45">
        <v>436.8</v>
      </c>
      <c r="H357" s="45">
        <f t="shared" si="5"/>
        <v>100.00220700841474</v>
      </c>
    </row>
    <row r="358" spans="1:8" ht="47.25">
      <c r="A358" s="87" t="s">
        <v>281</v>
      </c>
      <c r="B358" s="43" t="s">
        <v>24</v>
      </c>
      <c r="C358" s="43" t="s">
        <v>4</v>
      </c>
      <c r="D358" s="43" t="s">
        <v>89</v>
      </c>
      <c r="E358" s="43" t="s">
        <v>0</v>
      </c>
      <c r="F358" s="44">
        <v>27397</v>
      </c>
      <c r="G358" s="45">
        <f>G359+G360</f>
        <v>27384.799999999999</v>
      </c>
      <c r="H358" s="45">
        <f t="shared" si="5"/>
        <v>99.955469576960965</v>
      </c>
    </row>
    <row r="359" spans="1:8" ht="31.5">
      <c r="A359" s="87" t="s">
        <v>204</v>
      </c>
      <c r="B359" s="43" t="s">
        <v>24</v>
      </c>
      <c r="C359" s="43" t="s">
        <v>4</v>
      </c>
      <c r="D359" s="43" t="s">
        <v>89</v>
      </c>
      <c r="E359" s="43" t="s">
        <v>10</v>
      </c>
      <c r="F359" s="44">
        <v>20000</v>
      </c>
      <c r="G359" s="45">
        <v>20000</v>
      </c>
      <c r="H359" s="45">
        <f t="shared" si="5"/>
        <v>100</v>
      </c>
    </row>
    <row r="360" spans="1:8" ht="47.25">
      <c r="A360" s="87" t="s">
        <v>233</v>
      </c>
      <c r="B360" s="43" t="s">
        <v>24</v>
      </c>
      <c r="C360" s="43" t="s">
        <v>4</v>
      </c>
      <c r="D360" s="43" t="s">
        <v>89</v>
      </c>
      <c r="E360" s="43" t="s">
        <v>35</v>
      </c>
      <c r="F360" s="44">
        <v>7397</v>
      </c>
      <c r="G360" s="45">
        <v>7384.8</v>
      </c>
      <c r="H360" s="45">
        <f t="shared" si="5"/>
        <v>99.835068270920644</v>
      </c>
    </row>
    <row r="361" spans="1:8" ht="47.25">
      <c r="A361" s="87" t="s">
        <v>372</v>
      </c>
      <c r="B361" s="43" t="s">
        <v>24</v>
      </c>
      <c r="C361" s="43" t="s">
        <v>4</v>
      </c>
      <c r="D361" s="43" t="s">
        <v>141</v>
      </c>
      <c r="E361" s="43" t="s">
        <v>0</v>
      </c>
      <c r="F361" s="44">
        <v>2816.5</v>
      </c>
      <c r="G361" s="45">
        <f>G362</f>
        <v>2812.7</v>
      </c>
      <c r="H361" s="45">
        <f t="shared" si="5"/>
        <v>99.865080774010295</v>
      </c>
    </row>
    <row r="362" spans="1:8" ht="47.25">
      <c r="A362" s="87" t="s">
        <v>233</v>
      </c>
      <c r="B362" s="43" t="s">
        <v>24</v>
      </c>
      <c r="C362" s="43" t="s">
        <v>4</v>
      </c>
      <c r="D362" s="43" t="s">
        <v>141</v>
      </c>
      <c r="E362" s="43" t="s">
        <v>35</v>
      </c>
      <c r="F362" s="44">
        <v>2816.5</v>
      </c>
      <c r="G362" s="45">
        <v>2812.7</v>
      </c>
      <c r="H362" s="45">
        <f t="shared" si="5"/>
        <v>99.865080774010295</v>
      </c>
    </row>
    <row r="363" spans="1:8" ht="63">
      <c r="A363" s="87" t="s">
        <v>365</v>
      </c>
      <c r="B363" s="43" t="s">
        <v>24</v>
      </c>
      <c r="C363" s="43" t="s">
        <v>4</v>
      </c>
      <c r="D363" s="43" t="s">
        <v>129</v>
      </c>
      <c r="E363" s="43" t="s">
        <v>0</v>
      </c>
      <c r="F363" s="44">
        <v>11603</v>
      </c>
      <c r="G363" s="45">
        <f>G364</f>
        <v>11603</v>
      </c>
      <c r="H363" s="45">
        <f t="shared" si="5"/>
        <v>100</v>
      </c>
    </row>
    <row r="364" spans="1:8" ht="47.25">
      <c r="A364" s="87" t="s">
        <v>233</v>
      </c>
      <c r="B364" s="43" t="s">
        <v>24</v>
      </c>
      <c r="C364" s="43" t="s">
        <v>4</v>
      </c>
      <c r="D364" s="43" t="s">
        <v>129</v>
      </c>
      <c r="E364" s="43" t="s">
        <v>35</v>
      </c>
      <c r="F364" s="44">
        <v>11603</v>
      </c>
      <c r="G364" s="45">
        <v>11603</v>
      </c>
      <c r="H364" s="45">
        <f t="shared" si="5"/>
        <v>100</v>
      </c>
    </row>
    <row r="365" spans="1:8" ht="31.5">
      <c r="A365" s="87" t="s">
        <v>219</v>
      </c>
      <c r="B365" s="43" t="s">
        <v>24</v>
      </c>
      <c r="C365" s="43" t="s">
        <v>4</v>
      </c>
      <c r="D365" s="43" t="s">
        <v>56</v>
      </c>
      <c r="E365" s="43" t="s">
        <v>0</v>
      </c>
      <c r="F365" s="44">
        <v>227427.1</v>
      </c>
      <c r="G365" s="45">
        <f>G366+G368+G370+G372</f>
        <v>224839</v>
      </c>
      <c r="H365" s="45">
        <f t="shared" si="5"/>
        <v>98.862008969027869</v>
      </c>
    </row>
    <row r="366" spans="1:8" ht="63">
      <c r="A366" s="87" t="s">
        <v>367</v>
      </c>
      <c r="B366" s="43" t="s">
        <v>24</v>
      </c>
      <c r="C366" s="43" t="s">
        <v>4</v>
      </c>
      <c r="D366" s="43" t="s">
        <v>131</v>
      </c>
      <c r="E366" s="43" t="s">
        <v>0</v>
      </c>
      <c r="F366" s="44">
        <v>296.3</v>
      </c>
      <c r="G366" s="45">
        <f>G367</f>
        <v>293.5</v>
      </c>
      <c r="H366" s="45">
        <f t="shared" si="5"/>
        <v>99.055011812352348</v>
      </c>
    </row>
    <row r="367" spans="1:8" ht="31.5">
      <c r="A367" s="87" t="s">
        <v>212</v>
      </c>
      <c r="B367" s="43" t="s">
        <v>24</v>
      </c>
      <c r="C367" s="43" t="s">
        <v>4</v>
      </c>
      <c r="D367" s="43" t="s">
        <v>131</v>
      </c>
      <c r="E367" s="43" t="s">
        <v>40</v>
      </c>
      <c r="F367" s="44">
        <v>296.3</v>
      </c>
      <c r="G367" s="45">
        <v>293.5</v>
      </c>
      <c r="H367" s="45">
        <f t="shared" si="5"/>
        <v>99.055011812352348</v>
      </c>
    </row>
    <row r="368" spans="1:8" ht="45" customHeight="1">
      <c r="A368" s="87" t="s">
        <v>373</v>
      </c>
      <c r="B368" s="43" t="s">
        <v>24</v>
      </c>
      <c r="C368" s="43" t="s">
        <v>4</v>
      </c>
      <c r="D368" s="43" t="s">
        <v>142</v>
      </c>
      <c r="E368" s="43" t="s">
        <v>0</v>
      </c>
      <c r="F368" s="44">
        <v>379.8</v>
      </c>
      <c r="G368" s="45">
        <f>G369</f>
        <v>379.8</v>
      </c>
      <c r="H368" s="45">
        <f t="shared" si="5"/>
        <v>100</v>
      </c>
    </row>
    <row r="369" spans="1:8" ht="31.5">
      <c r="A369" s="87" t="s">
        <v>212</v>
      </c>
      <c r="B369" s="43" t="s">
        <v>24</v>
      </c>
      <c r="C369" s="43" t="s">
        <v>4</v>
      </c>
      <c r="D369" s="43" t="s">
        <v>142</v>
      </c>
      <c r="E369" s="43" t="s">
        <v>40</v>
      </c>
      <c r="F369" s="44">
        <v>379.8</v>
      </c>
      <c r="G369" s="45">
        <v>379.8</v>
      </c>
      <c r="H369" s="45">
        <f t="shared" si="5"/>
        <v>100</v>
      </c>
    </row>
    <row r="370" spans="1:8" ht="63">
      <c r="A370" s="87" t="s">
        <v>420</v>
      </c>
      <c r="B370" s="43" t="s">
        <v>24</v>
      </c>
      <c r="C370" s="43" t="s">
        <v>4</v>
      </c>
      <c r="D370" s="43" t="s">
        <v>132</v>
      </c>
      <c r="E370" s="43" t="s">
        <v>0</v>
      </c>
      <c r="F370" s="44">
        <v>242</v>
      </c>
      <c r="G370" s="45">
        <f>G371</f>
        <v>130.1</v>
      </c>
      <c r="H370" s="45">
        <f t="shared" si="5"/>
        <v>53.760330578512395</v>
      </c>
    </row>
    <row r="371" spans="1:8" ht="47.25">
      <c r="A371" s="87" t="s">
        <v>233</v>
      </c>
      <c r="B371" s="43" t="s">
        <v>24</v>
      </c>
      <c r="C371" s="43" t="s">
        <v>4</v>
      </c>
      <c r="D371" s="43" t="s">
        <v>132</v>
      </c>
      <c r="E371" s="43" t="s">
        <v>35</v>
      </c>
      <c r="F371" s="44">
        <v>242</v>
      </c>
      <c r="G371" s="45">
        <v>130.1</v>
      </c>
      <c r="H371" s="45">
        <f t="shared" si="5"/>
        <v>53.760330578512395</v>
      </c>
    </row>
    <row r="372" spans="1:8" ht="63">
      <c r="A372" s="87" t="s">
        <v>374</v>
      </c>
      <c r="B372" s="43" t="s">
        <v>24</v>
      </c>
      <c r="C372" s="43" t="s">
        <v>4</v>
      </c>
      <c r="D372" s="43" t="s">
        <v>143</v>
      </c>
      <c r="E372" s="43" t="s">
        <v>0</v>
      </c>
      <c r="F372" s="44">
        <v>226509</v>
      </c>
      <c r="G372" s="45">
        <f>G373</f>
        <v>224035.6</v>
      </c>
      <c r="H372" s="45">
        <f t="shared" si="5"/>
        <v>98.908034559333174</v>
      </c>
    </row>
    <row r="373" spans="1:8" ht="47.25">
      <c r="A373" s="87" t="s">
        <v>233</v>
      </c>
      <c r="B373" s="43" t="s">
        <v>24</v>
      </c>
      <c r="C373" s="43" t="s">
        <v>4</v>
      </c>
      <c r="D373" s="43" t="s">
        <v>143</v>
      </c>
      <c r="E373" s="43" t="s">
        <v>35</v>
      </c>
      <c r="F373" s="44">
        <v>226509</v>
      </c>
      <c r="G373" s="45">
        <v>224035.6</v>
      </c>
      <c r="H373" s="45">
        <f t="shared" si="5"/>
        <v>98.908034559333174</v>
      </c>
    </row>
    <row r="374" spans="1:8" ht="47.25">
      <c r="A374" s="87" t="s">
        <v>287</v>
      </c>
      <c r="B374" s="43" t="s">
        <v>24</v>
      </c>
      <c r="C374" s="43" t="s">
        <v>4</v>
      </c>
      <c r="D374" s="43" t="s">
        <v>64</v>
      </c>
      <c r="E374" s="43" t="s">
        <v>0</v>
      </c>
      <c r="F374" s="44">
        <v>707.4</v>
      </c>
      <c r="G374" s="45">
        <f>G375</f>
        <v>707.4</v>
      </c>
      <c r="H374" s="45">
        <f t="shared" si="5"/>
        <v>100</v>
      </c>
    </row>
    <row r="375" spans="1:8" ht="47.25">
      <c r="A375" s="87" t="s">
        <v>288</v>
      </c>
      <c r="B375" s="43" t="s">
        <v>24</v>
      </c>
      <c r="C375" s="43" t="s">
        <v>4</v>
      </c>
      <c r="D375" s="43" t="s">
        <v>65</v>
      </c>
      <c r="E375" s="43" t="s">
        <v>0</v>
      </c>
      <c r="F375" s="44">
        <v>707.4</v>
      </c>
      <c r="G375" s="45">
        <f>G376</f>
        <v>707.4</v>
      </c>
      <c r="H375" s="45">
        <f t="shared" si="5"/>
        <v>100</v>
      </c>
    </row>
    <row r="376" spans="1:8" ht="47.25">
      <c r="A376" s="87" t="s">
        <v>289</v>
      </c>
      <c r="B376" s="43" t="s">
        <v>24</v>
      </c>
      <c r="C376" s="43" t="s">
        <v>4</v>
      </c>
      <c r="D376" s="43" t="s">
        <v>95</v>
      </c>
      <c r="E376" s="43" t="s">
        <v>0</v>
      </c>
      <c r="F376" s="44">
        <v>707.4</v>
      </c>
      <c r="G376" s="45">
        <f>G377</f>
        <v>707.4</v>
      </c>
      <c r="H376" s="45">
        <f t="shared" si="5"/>
        <v>100</v>
      </c>
    </row>
    <row r="377" spans="1:8" ht="47.25">
      <c r="A377" s="87" t="s">
        <v>233</v>
      </c>
      <c r="B377" s="43" t="s">
        <v>24</v>
      </c>
      <c r="C377" s="43" t="s">
        <v>4</v>
      </c>
      <c r="D377" s="43" t="s">
        <v>95</v>
      </c>
      <c r="E377" s="43" t="s">
        <v>35</v>
      </c>
      <c r="F377" s="44">
        <v>707.4</v>
      </c>
      <c r="G377" s="45">
        <v>707.4</v>
      </c>
      <c r="H377" s="45">
        <f t="shared" si="5"/>
        <v>100</v>
      </c>
    </row>
    <row r="378" spans="1:8">
      <c r="A378" s="87" t="s">
        <v>235</v>
      </c>
      <c r="B378" s="43" t="s">
        <v>24</v>
      </c>
      <c r="C378" s="43" t="s">
        <v>4</v>
      </c>
      <c r="D378" s="43" t="s">
        <v>42</v>
      </c>
      <c r="E378" s="43" t="s">
        <v>0</v>
      </c>
      <c r="F378" s="44">
        <v>5758.3612999999996</v>
      </c>
      <c r="G378" s="45">
        <f>G379+G382+G384+G386</f>
        <v>5435.7</v>
      </c>
      <c r="H378" s="45">
        <f t="shared" si="5"/>
        <v>94.396647185024676</v>
      </c>
    </row>
    <row r="379" spans="1:8" ht="47.25">
      <c r="A379" s="87" t="s">
        <v>326</v>
      </c>
      <c r="B379" s="43" t="s">
        <v>24</v>
      </c>
      <c r="C379" s="43" t="s">
        <v>4</v>
      </c>
      <c r="D379" s="43" t="s">
        <v>144</v>
      </c>
      <c r="E379" s="43" t="s">
        <v>0</v>
      </c>
      <c r="F379" s="44">
        <v>4784.1243999999997</v>
      </c>
      <c r="G379" s="45">
        <f>G380+G381</f>
        <v>4490</v>
      </c>
      <c r="H379" s="45">
        <f t="shared" si="5"/>
        <v>93.852074582341558</v>
      </c>
    </row>
    <row r="380" spans="1:8" ht="31.5">
      <c r="A380" s="87" t="s">
        <v>204</v>
      </c>
      <c r="B380" s="43" t="s">
        <v>24</v>
      </c>
      <c r="C380" s="43" t="s">
        <v>4</v>
      </c>
      <c r="D380" s="43" t="s">
        <v>144</v>
      </c>
      <c r="E380" s="43" t="s">
        <v>10</v>
      </c>
      <c r="F380" s="44">
        <v>2525.7501000000002</v>
      </c>
      <c r="G380" s="45">
        <v>2234.6</v>
      </c>
      <c r="H380" s="45">
        <f t="shared" si="5"/>
        <v>88.472727369188263</v>
      </c>
    </row>
    <row r="381" spans="1:8" ht="47.25">
      <c r="A381" s="87" t="s">
        <v>233</v>
      </c>
      <c r="B381" s="43" t="s">
        <v>24</v>
      </c>
      <c r="C381" s="43" t="s">
        <v>4</v>
      </c>
      <c r="D381" s="43" t="s">
        <v>144</v>
      </c>
      <c r="E381" s="43" t="s">
        <v>35</v>
      </c>
      <c r="F381" s="44">
        <v>2258.3742999999999</v>
      </c>
      <c r="G381" s="45">
        <v>2255.4</v>
      </c>
      <c r="H381" s="45">
        <f t="shared" si="5"/>
        <v>99.86829906805086</v>
      </c>
    </row>
    <row r="382" spans="1:8" ht="78.75">
      <c r="A382" s="87" t="s">
        <v>421</v>
      </c>
      <c r="B382" s="43" t="s">
        <v>24</v>
      </c>
      <c r="C382" s="43" t="s">
        <v>4</v>
      </c>
      <c r="D382" s="43" t="s">
        <v>145</v>
      </c>
      <c r="E382" s="43" t="s">
        <v>0</v>
      </c>
      <c r="F382" s="44">
        <v>25.036899999999999</v>
      </c>
      <c r="G382" s="45">
        <f>G383</f>
        <v>25</v>
      </c>
      <c r="H382" s="45">
        <f t="shared" si="5"/>
        <v>99.852617536516092</v>
      </c>
    </row>
    <row r="383" spans="1:8" ht="47.25">
      <c r="A383" s="87" t="s">
        <v>233</v>
      </c>
      <c r="B383" s="43" t="s">
        <v>24</v>
      </c>
      <c r="C383" s="43" t="s">
        <v>4</v>
      </c>
      <c r="D383" s="43" t="s">
        <v>145</v>
      </c>
      <c r="E383" s="43" t="s">
        <v>35</v>
      </c>
      <c r="F383" s="44">
        <v>25.036899999999999</v>
      </c>
      <c r="G383" s="45">
        <v>25</v>
      </c>
      <c r="H383" s="45">
        <f t="shared" si="5"/>
        <v>99.852617536516092</v>
      </c>
    </row>
    <row r="384" spans="1:8" ht="80.25" customHeight="1">
      <c r="A384" s="87" t="s">
        <v>240</v>
      </c>
      <c r="B384" s="43" t="s">
        <v>24</v>
      </c>
      <c r="C384" s="43" t="s">
        <v>4</v>
      </c>
      <c r="D384" s="43" t="s">
        <v>47</v>
      </c>
      <c r="E384" s="43" t="s">
        <v>0</v>
      </c>
      <c r="F384" s="44">
        <v>247</v>
      </c>
      <c r="G384" s="45">
        <f>G385</f>
        <v>243.7</v>
      </c>
      <c r="H384" s="45">
        <f t="shared" si="5"/>
        <v>98.66396761133602</v>
      </c>
    </row>
    <row r="385" spans="1:8" ht="31.5">
      <c r="A385" s="87" t="s">
        <v>204</v>
      </c>
      <c r="B385" s="43" t="s">
        <v>24</v>
      </c>
      <c r="C385" s="43" t="s">
        <v>4</v>
      </c>
      <c r="D385" s="43" t="s">
        <v>47</v>
      </c>
      <c r="E385" s="43" t="s">
        <v>10</v>
      </c>
      <c r="F385" s="44">
        <v>247</v>
      </c>
      <c r="G385" s="45">
        <v>243.7</v>
      </c>
      <c r="H385" s="45">
        <f t="shared" si="5"/>
        <v>98.66396761133602</v>
      </c>
    </row>
    <row r="386" spans="1:8" ht="63">
      <c r="A386" s="87" t="s">
        <v>381</v>
      </c>
      <c r="B386" s="43" t="s">
        <v>24</v>
      </c>
      <c r="C386" s="43" t="s">
        <v>4</v>
      </c>
      <c r="D386" s="43" t="s">
        <v>135</v>
      </c>
      <c r="E386" s="43" t="s">
        <v>0</v>
      </c>
      <c r="F386" s="44">
        <v>702.2</v>
      </c>
      <c r="G386" s="45">
        <f>G387</f>
        <v>677</v>
      </c>
      <c r="H386" s="45">
        <f t="shared" si="5"/>
        <v>96.4112788379379</v>
      </c>
    </row>
    <row r="387" spans="1:8" ht="47.25">
      <c r="A387" s="87" t="s">
        <v>233</v>
      </c>
      <c r="B387" s="43" t="s">
        <v>24</v>
      </c>
      <c r="C387" s="43" t="s">
        <v>4</v>
      </c>
      <c r="D387" s="43" t="s">
        <v>135</v>
      </c>
      <c r="E387" s="43" t="s">
        <v>35</v>
      </c>
      <c r="F387" s="44">
        <v>702.2</v>
      </c>
      <c r="G387" s="45">
        <v>677</v>
      </c>
      <c r="H387" s="45">
        <f t="shared" si="5"/>
        <v>96.4112788379379</v>
      </c>
    </row>
    <row r="388" spans="1:8" s="42" customFormat="1" ht="31.5">
      <c r="A388" s="86" t="s">
        <v>377</v>
      </c>
      <c r="B388" s="39" t="s">
        <v>24</v>
      </c>
      <c r="C388" s="39" t="s">
        <v>24</v>
      </c>
      <c r="D388" s="39" t="s">
        <v>3</v>
      </c>
      <c r="E388" s="39" t="s">
        <v>0</v>
      </c>
      <c r="F388" s="40">
        <v>3693</v>
      </c>
      <c r="G388" s="41">
        <f>G389+G392+G396</f>
        <v>3692.6</v>
      </c>
      <c r="H388" s="41">
        <f t="shared" si="5"/>
        <v>99.989168697535874</v>
      </c>
    </row>
    <row r="389" spans="1:8" ht="47.25">
      <c r="A389" s="87" t="s">
        <v>414</v>
      </c>
      <c r="B389" s="43" t="s">
        <v>24</v>
      </c>
      <c r="C389" s="43" t="s">
        <v>24</v>
      </c>
      <c r="D389" s="43" t="s">
        <v>146</v>
      </c>
      <c r="E389" s="43" t="s">
        <v>0</v>
      </c>
      <c r="F389" s="44">
        <v>2344</v>
      </c>
      <c r="G389" s="45">
        <f>G390</f>
        <v>2344</v>
      </c>
      <c r="H389" s="45">
        <f t="shared" si="5"/>
        <v>100</v>
      </c>
    </row>
    <row r="390" spans="1:8">
      <c r="A390" s="87" t="s">
        <v>378</v>
      </c>
      <c r="B390" s="43" t="s">
        <v>24</v>
      </c>
      <c r="C390" s="43" t="s">
        <v>24</v>
      </c>
      <c r="D390" s="43" t="s">
        <v>147</v>
      </c>
      <c r="E390" s="43" t="s">
        <v>0</v>
      </c>
      <c r="F390" s="44">
        <v>2344</v>
      </c>
      <c r="G390" s="45">
        <f>G391</f>
        <v>2344</v>
      </c>
      <c r="H390" s="45">
        <f t="shared" si="5"/>
        <v>100</v>
      </c>
    </row>
    <row r="391" spans="1:8" ht="47.25">
      <c r="A391" s="87" t="s">
        <v>233</v>
      </c>
      <c r="B391" s="43" t="s">
        <v>24</v>
      </c>
      <c r="C391" s="43" t="s">
        <v>24</v>
      </c>
      <c r="D391" s="43" t="s">
        <v>147</v>
      </c>
      <c r="E391" s="43" t="s">
        <v>35</v>
      </c>
      <c r="F391" s="44">
        <v>2344</v>
      </c>
      <c r="G391" s="45">
        <v>2344</v>
      </c>
      <c r="H391" s="45">
        <f t="shared" si="5"/>
        <v>100</v>
      </c>
    </row>
    <row r="392" spans="1:8" ht="31.5">
      <c r="A392" s="87" t="s">
        <v>252</v>
      </c>
      <c r="B392" s="43" t="s">
        <v>24</v>
      </c>
      <c r="C392" s="43" t="s">
        <v>24</v>
      </c>
      <c r="D392" s="43" t="s">
        <v>55</v>
      </c>
      <c r="E392" s="43" t="s">
        <v>0</v>
      </c>
      <c r="F392" s="44">
        <v>1199</v>
      </c>
      <c r="G392" s="45">
        <f>G393</f>
        <v>1199</v>
      </c>
      <c r="H392" s="45">
        <f t="shared" si="5"/>
        <v>100</v>
      </c>
    </row>
    <row r="393" spans="1:8" ht="47.25">
      <c r="A393" s="87" t="s">
        <v>253</v>
      </c>
      <c r="B393" s="43" t="s">
        <v>24</v>
      </c>
      <c r="C393" s="43" t="s">
        <v>24</v>
      </c>
      <c r="D393" s="43" t="s">
        <v>58</v>
      </c>
      <c r="E393" s="43" t="s">
        <v>0</v>
      </c>
      <c r="F393" s="44">
        <v>1199</v>
      </c>
      <c r="G393" s="45">
        <f>G394</f>
        <v>1199</v>
      </c>
      <c r="H393" s="45">
        <f t="shared" si="5"/>
        <v>100</v>
      </c>
    </row>
    <row r="394" spans="1:8" ht="33.75" customHeight="1">
      <c r="A394" s="87" t="s">
        <v>379</v>
      </c>
      <c r="B394" s="43" t="s">
        <v>24</v>
      </c>
      <c r="C394" s="43" t="s">
        <v>24</v>
      </c>
      <c r="D394" s="43" t="s">
        <v>148</v>
      </c>
      <c r="E394" s="43" t="s">
        <v>0</v>
      </c>
      <c r="F394" s="44">
        <v>1199</v>
      </c>
      <c r="G394" s="45">
        <f>G395</f>
        <v>1199</v>
      </c>
      <c r="H394" s="45">
        <f t="shared" si="5"/>
        <v>100</v>
      </c>
    </row>
    <row r="395" spans="1:8" ht="47.25">
      <c r="A395" s="87" t="s">
        <v>233</v>
      </c>
      <c r="B395" s="43" t="s">
        <v>24</v>
      </c>
      <c r="C395" s="43" t="s">
        <v>24</v>
      </c>
      <c r="D395" s="43" t="s">
        <v>148</v>
      </c>
      <c r="E395" s="43" t="s">
        <v>35</v>
      </c>
      <c r="F395" s="44">
        <v>1199</v>
      </c>
      <c r="G395" s="45">
        <v>1199</v>
      </c>
      <c r="H395" s="45">
        <f t="shared" si="5"/>
        <v>100</v>
      </c>
    </row>
    <row r="396" spans="1:8">
      <c r="A396" s="87" t="s">
        <v>235</v>
      </c>
      <c r="B396" s="43" t="s">
        <v>24</v>
      </c>
      <c r="C396" s="43" t="s">
        <v>24</v>
      </c>
      <c r="D396" s="43" t="s">
        <v>42</v>
      </c>
      <c r="E396" s="43" t="s">
        <v>0</v>
      </c>
      <c r="F396" s="44">
        <v>150</v>
      </c>
      <c r="G396" s="45">
        <f>G397</f>
        <v>149.6</v>
      </c>
      <c r="H396" s="45">
        <f t="shared" ref="H396:H458" si="6">G396/F396%</f>
        <v>99.733333333333334</v>
      </c>
    </row>
    <row r="397" spans="1:8" ht="63">
      <c r="A397" s="87" t="s">
        <v>236</v>
      </c>
      <c r="B397" s="43" t="s">
        <v>24</v>
      </c>
      <c r="C397" s="43" t="s">
        <v>24</v>
      </c>
      <c r="D397" s="43" t="s">
        <v>43</v>
      </c>
      <c r="E397" s="43" t="s">
        <v>0</v>
      </c>
      <c r="F397" s="44">
        <v>150</v>
      </c>
      <c r="G397" s="45">
        <f>G398</f>
        <v>149.6</v>
      </c>
      <c r="H397" s="45">
        <f t="shared" si="6"/>
        <v>99.733333333333334</v>
      </c>
    </row>
    <row r="398" spans="1:8" ht="47.25">
      <c r="A398" s="87" t="s">
        <v>233</v>
      </c>
      <c r="B398" s="43" t="s">
        <v>24</v>
      </c>
      <c r="C398" s="43" t="s">
        <v>24</v>
      </c>
      <c r="D398" s="43" t="s">
        <v>43</v>
      </c>
      <c r="E398" s="43" t="s">
        <v>35</v>
      </c>
      <c r="F398" s="44">
        <v>150</v>
      </c>
      <c r="G398" s="45">
        <v>149.6</v>
      </c>
      <c r="H398" s="45">
        <f t="shared" si="6"/>
        <v>99.733333333333334</v>
      </c>
    </row>
    <row r="399" spans="1:8" s="42" customFormat="1">
      <c r="A399" s="86" t="s">
        <v>380</v>
      </c>
      <c r="B399" s="39" t="s">
        <v>24</v>
      </c>
      <c r="C399" s="39" t="s">
        <v>50</v>
      </c>
      <c r="D399" s="39" t="s">
        <v>3</v>
      </c>
      <c r="E399" s="39" t="s">
        <v>0</v>
      </c>
      <c r="F399" s="40">
        <v>16990.055919999999</v>
      </c>
      <c r="G399" s="41">
        <f>G400+G405+G409+G413+G417</f>
        <v>16772</v>
      </c>
      <c r="H399" s="41">
        <f t="shared" si="6"/>
        <v>98.716567379020148</v>
      </c>
    </row>
    <row r="400" spans="1:8" ht="47.25">
      <c r="A400" s="87" t="s">
        <v>201</v>
      </c>
      <c r="B400" s="43" t="s">
        <v>24</v>
      </c>
      <c r="C400" s="43" t="s">
        <v>50</v>
      </c>
      <c r="D400" s="43" t="s">
        <v>5</v>
      </c>
      <c r="E400" s="43" t="s">
        <v>0</v>
      </c>
      <c r="F400" s="44">
        <v>2258.3000000000002</v>
      </c>
      <c r="G400" s="45">
        <f>G401</f>
        <v>2136</v>
      </c>
      <c r="H400" s="45">
        <f t="shared" si="6"/>
        <v>94.584421910286494</v>
      </c>
    </row>
    <row r="401" spans="1:8" ht="31.5">
      <c r="A401" s="87" t="s">
        <v>219</v>
      </c>
      <c r="B401" s="43" t="s">
        <v>24</v>
      </c>
      <c r="C401" s="43" t="s">
        <v>50</v>
      </c>
      <c r="D401" s="43" t="s">
        <v>14</v>
      </c>
      <c r="E401" s="43" t="s">
        <v>0</v>
      </c>
      <c r="F401" s="44">
        <v>2258.3000000000002</v>
      </c>
      <c r="G401" s="45">
        <f>G402</f>
        <v>2136</v>
      </c>
      <c r="H401" s="45">
        <f t="shared" si="6"/>
        <v>94.584421910286494</v>
      </c>
    </row>
    <row r="402" spans="1:8" ht="47.25">
      <c r="A402" s="87" t="s">
        <v>422</v>
      </c>
      <c r="B402" s="43" t="s">
        <v>24</v>
      </c>
      <c r="C402" s="43" t="s">
        <v>50</v>
      </c>
      <c r="D402" s="43" t="s">
        <v>149</v>
      </c>
      <c r="E402" s="43" t="s">
        <v>0</v>
      </c>
      <c r="F402" s="44">
        <v>2258.3000000000002</v>
      </c>
      <c r="G402" s="45">
        <f>G403+G404</f>
        <v>2136</v>
      </c>
      <c r="H402" s="45">
        <f t="shared" si="6"/>
        <v>94.584421910286494</v>
      </c>
    </row>
    <row r="403" spans="1:8" ht="94.5">
      <c r="A403" s="87" t="s">
        <v>203</v>
      </c>
      <c r="B403" s="43" t="s">
        <v>24</v>
      </c>
      <c r="C403" s="43" t="s">
        <v>50</v>
      </c>
      <c r="D403" s="43" t="s">
        <v>149</v>
      </c>
      <c r="E403" s="43" t="s">
        <v>7</v>
      </c>
      <c r="F403" s="44">
        <v>2025.4133999999999</v>
      </c>
      <c r="G403" s="45">
        <v>1943.6</v>
      </c>
      <c r="H403" s="45">
        <f t="shared" si="6"/>
        <v>95.960656723215109</v>
      </c>
    </row>
    <row r="404" spans="1:8" ht="31.5">
      <c r="A404" s="87" t="s">
        <v>204</v>
      </c>
      <c r="B404" s="43" t="s">
        <v>24</v>
      </c>
      <c r="C404" s="43" t="s">
        <v>50</v>
      </c>
      <c r="D404" s="43" t="s">
        <v>149</v>
      </c>
      <c r="E404" s="43" t="s">
        <v>10</v>
      </c>
      <c r="F404" s="44">
        <v>232.88659999999999</v>
      </c>
      <c r="G404" s="45">
        <v>192.4</v>
      </c>
      <c r="H404" s="45">
        <f t="shared" si="6"/>
        <v>82.615315780298232</v>
      </c>
    </row>
    <row r="405" spans="1:8" ht="110.25" customHeight="1">
      <c r="A405" s="87" t="s">
        <v>423</v>
      </c>
      <c r="B405" s="43" t="s">
        <v>24</v>
      </c>
      <c r="C405" s="43" t="s">
        <v>50</v>
      </c>
      <c r="D405" s="43" t="s">
        <v>150</v>
      </c>
      <c r="E405" s="43" t="s">
        <v>0</v>
      </c>
      <c r="F405" s="44">
        <v>8201.1538199999995</v>
      </c>
      <c r="G405" s="45">
        <f>G406</f>
        <v>8201.1</v>
      </c>
      <c r="H405" s="45">
        <f t="shared" si="6"/>
        <v>99.999343750877259</v>
      </c>
    </row>
    <row r="406" spans="1:8" ht="31.5">
      <c r="A406" s="87" t="s">
        <v>232</v>
      </c>
      <c r="B406" s="43" t="s">
        <v>24</v>
      </c>
      <c r="C406" s="43" t="s">
        <v>50</v>
      </c>
      <c r="D406" s="43" t="s">
        <v>151</v>
      </c>
      <c r="E406" s="43" t="s">
        <v>0</v>
      </c>
      <c r="F406" s="44">
        <v>8201.1538199999995</v>
      </c>
      <c r="G406" s="45">
        <f>G407+G408</f>
        <v>8201.1</v>
      </c>
      <c r="H406" s="45">
        <f t="shared" si="6"/>
        <v>99.999343750877259</v>
      </c>
    </row>
    <row r="407" spans="1:8" ht="94.5">
      <c r="A407" s="87" t="s">
        <v>203</v>
      </c>
      <c r="B407" s="43" t="s">
        <v>24</v>
      </c>
      <c r="C407" s="43" t="s">
        <v>50</v>
      </c>
      <c r="D407" s="43" t="s">
        <v>151</v>
      </c>
      <c r="E407" s="43" t="s">
        <v>7</v>
      </c>
      <c r="F407" s="44">
        <v>6784.6369999999997</v>
      </c>
      <c r="G407" s="45">
        <v>6784.6</v>
      </c>
      <c r="H407" s="45">
        <f t="shared" si="6"/>
        <v>99.999454650263544</v>
      </c>
    </row>
    <row r="408" spans="1:8" ht="31.5">
      <c r="A408" s="87" t="s">
        <v>204</v>
      </c>
      <c r="B408" s="43" t="s">
        <v>24</v>
      </c>
      <c r="C408" s="43" t="s">
        <v>50</v>
      </c>
      <c r="D408" s="43" t="s">
        <v>151</v>
      </c>
      <c r="E408" s="43" t="s">
        <v>10</v>
      </c>
      <c r="F408" s="44">
        <v>1416.5168200000001</v>
      </c>
      <c r="G408" s="45">
        <v>1416.5</v>
      </c>
      <c r="H408" s="45">
        <f t="shared" si="6"/>
        <v>99.998812580284081</v>
      </c>
    </row>
    <row r="409" spans="1:8" ht="31.5">
      <c r="A409" s="87" t="s">
        <v>252</v>
      </c>
      <c r="B409" s="43" t="s">
        <v>24</v>
      </c>
      <c r="C409" s="43" t="s">
        <v>50</v>
      </c>
      <c r="D409" s="43" t="s">
        <v>55</v>
      </c>
      <c r="E409" s="43" t="s">
        <v>0</v>
      </c>
      <c r="F409" s="44">
        <v>205</v>
      </c>
      <c r="G409" s="45">
        <f>G410</f>
        <v>205</v>
      </c>
      <c r="H409" s="45">
        <f t="shared" si="6"/>
        <v>100.00000000000001</v>
      </c>
    </row>
    <row r="410" spans="1:8" ht="47.25">
      <c r="A410" s="87" t="s">
        <v>253</v>
      </c>
      <c r="B410" s="43" t="s">
        <v>24</v>
      </c>
      <c r="C410" s="43" t="s">
        <v>50</v>
      </c>
      <c r="D410" s="43" t="s">
        <v>58</v>
      </c>
      <c r="E410" s="43" t="s">
        <v>0</v>
      </c>
      <c r="F410" s="44">
        <v>205</v>
      </c>
      <c r="G410" s="45">
        <f>G411</f>
        <v>205</v>
      </c>
      <c r="H410" s="45">
        <f t="shared" si="6"/>
        <v>100.00000000000001</v>
      </c>
    </row>
    <row r="411" spans="1:8" ht="47.25">
      <c r="A411" s="87" t="s">
        <v>363</v>
      </c>
      <c r="B411" s="43" t="s">
        <v>24</v>
      </c>
      <c r="C411" s="43" t="s">
        <v>50</v>
      </c>
      <c r="D411" s="43" t="s">
        <v>62</v>
      </c>
      <c r="E411" s="43" t="s">
        <v>0</v>
      </c>
      <c r="F411" s="44">
        <v>205</v>
      </c>
      <c r="G411" s="45">
        <f>G412</f>
        <v>205</v>
      </c>
      <c r="H411" s="45">
        <f t="shared" si="6"/>
        <v>100.00000000000001</v>
      </c>
    </row>
    <row r="412" spans="1:8" ht="47.25">
      <c r="A412" s="87" t="s">
        <v>233</v>
      </c>
      <c r="B412" s="43" t="s">
        <v>24</v>
      </c>
      <c r="C412" s="43" t="s">
        <v>50</v>
      </c>
      <c r="D412" s="43" t="s">
        <v>62</v>
      </c>
      <c r="E412" s="43" t="s">
        <v>35</v>
      </c>
      <c r="F412" s="44">
        <v>205</v>
      </c>
      <c r="G412" s="45">
        <v>205</v>
      </c>
      <c r="H412" s="45">
        <f t="shared" si="6"/>
        <v>100.00000000000001</v>
      </c>
    </row>
    <row r="413" spans="1:8" ht="47.25">
      <c r="A413" s="87" t="s">
        <v>287</v>
      </c>
      <c r="B413" s="43" t="s">
        <v>24</v>
      </c>
      <c r="C413" s="43" t="s">
        <v>50</v>
      </c>
      <c r="D413" s="43" t="s">
        <v>64</v>
      </c>
      <c r="E413" s="43" t="s">
        <v>0</v>
      </c>
      <c r="F413" s="44">
        <v>25.5</v>
      </c>
      <c r="G413" s="45">
        <f>G414</f>
        <v>24</v>
      </c>
      <c r="H413" s="45">
        <f t="shared" si="6"/>
        <v>94.117647058823522</v>
      </c>
    </row>
    <row r="414" spans="1:8" ht="47.25">
      <c r="A414" s="87" t="s">
        <v>288</v>
      </c>
      <c r="B414" s="43" t="s">
        <v>24</v>
      </c>
      <c r="C414" s="43" t="s">
        <v>50</v>
      </c>
      <c r="D414" s="43" t="s">
        <v>65</v>
      </c>
      <c r="E414" s="43" t="s">
        <v>0</v>
      </c>
      <c r="F414" s="44">
        <v>25.5</v>
      </c>
      <c r="G414" s="45">
        <f>G415</f>
        <v>24</v>
      </c>
      <c r="H414" s="45">
        <f t="shared" si="6"/>
        <v>94.117647058823522</v>
      </c>
    </row>
    <row r="415" spans="1:8" ht="63">
      <c r="A415" s="87" t="s">
        <v>356</v>
      </c>
      <c r="B415" s="43" t="s">
        <v>24</v>
      </c>
      <c r="C415" s="43" t="s">
        <v>50</v>
      </c>
      <c r="D415" s="43" t="s">
        <v>66</v>
      </c>
      <c r="E415" s="43" t="s">
        <v>0</v>
      </c>
      <c r="F415" s="44">
        <v>25.5</v>
      </c>
      <c r="G415" s="45">
        <f>G416</f>
        <v>24</v>
      </c>
      <c r="H415" s="45">
        <f t="shared" si="6"/>
        <v>94.117647058823522</v>
      </c>
    </row>
    <row r="416" spans="1:8" ht="47.25">
      <c r="A416" s="87" t="s">
        <v>233</v>
      </c>
      <c r="B416" s="43" t="s">
        <v>24</v>
      </c>
      <c r="C416" s="43" t="s">
        <v>50</v>
      </c>
      <c r="D416" s="43" t="s">
        <v>66</v>
      </c>
      <c r="E416" s="43" t="s">
        <v>35</v>
      </c>
      <c r="F416" s="44">
        <v>25.5</v>
      </c>
      <c r="G416" s="45">
        <v>24</v>
      </c>
      <c r="H416" s="45">
        <f t="shared" si="6"/>
        <v>94.117647058823522</v>
      </c>
    </row>
    <row r="417" spans="1:8">
      <c r="A417" s="87" t="s">
        <v>235</v>
      </c>
      <c r="B417" s="43" t="s">
        <v>24</v>
      </c>
      <c r="C417" s="43" t="s">
        <v>50</v>
      </c>
      <c r="D417" s="43" t="s">
        <v>42</v>
      </c>
      <c r="E417" s="43" t="s">
        <v>0</v>
      </c>
      <c r="F417" s="44">
        <v>6300.1021000000001</v>
      </c>
      <c r="G417" s="45">
        <f>G418+G420+G422+G424+G426</f>
        <v>6205.9</v>
      </c>
      <c r="H417" s="45">
        <f t="shared" si="6"/>
        <v>98.504752803926777</v>
      </c>
    </row>
    <row r="418" spans="1:8" ht="47.25">
      <c r="A418" s="87" t="s">
        <v>375</v>
      </c>
      <c r="B418" s="43" t="s">
        <v>24</v>
      </c>
      <c r="C418" s="43" t="s">
        <v>50</v>
      </c>
      <c r="D418" s="43" t="s">
        <v>144</v>
      </c>
      <c r="E418" s="43" t="s">
        <v>0</v>
      </c>
      <c r="F418" s="44">
        <v>7.6</v>
      </c>
      <c r="G418" s="45">
        <f>G419</f>
        <v>0</v>
      </c>
      <c r="H418" s="45">
        <f t="shared" si="6"/>
        <v>0</v>
      </c>
    </row>
    <row r="419" spans="1:8" ht="31.5">
      <c r="A419" s="87" t="s">
        <v>204</v>
      </c>
      <c r="B419" s="43" t="s">
        <v>24</v>
      </c>
      <c r="C419" s="43" t="s">
        <v>50</v>
      </c>
      <c r="D419" s="43" t="s">
        <v>144</v>
      </c>
      <c r="E419" s="43" t="s">
        <v>10</v>
      </c>
      <c r="F419" s="44">
        <v>7.6</v>
      </c>
      <c r="G419" s="45">
        <v>0</v>
      </c>
      <c r="H419" s="45">
        <f t="shared" si="6"/>
        <v>0</v>
      </c>
    </row>
    <row r="420" spans="1:8" ht="63">
      <c r="A420" s="87" t="s">
        <v>236</v>
      </c>
      <c r="B420" s="43" t="s">
        <v>24</v>
      </c>
      <c r="C420" s="43" t="s">
        <v>50</v>
      </c>
      <c r="D420" s="43" t="s">
        <v>43</v>
      </c>
      <c r="E420" s="43" t="s">
        <v>0</v>
      </c>
      <c r="F420" s="44">
        <v>45</v>
      </c>
      <c r="G420" s="45">
        <f>G421</f>
        <v>45</v>
      </c>
      <c r="H420" s="45">
        <f t="shared" si="6"/>
        <v>100</v>
      </c>
    </row>
    <row r="421" spans="1:8" ht="31.5">
      <c r="A421" s="87" t="s">
        <v>204</v>
      </c>
      <c r="B421" s="43" t="s">
        <v>24</v>
      </c>
      <c r="C421" s="43" t="s">
        <v>50</v>
      </c>
      <c r="D421" s="43" t="s">
        <v>43</v>
      </c>
      <c r="E421" s="43" t="s">
        <v>10</v>
      </c>
      <c r="F421" s="44">
        <v>45</v>
      </c>
      <c r="G421" s="45">
        <v>45</v>
      </c>
      <c r="H421" s="45">
        <f t="shared" si="6"/>
        <v>100</v>
      </c>
    </row>
    <row r="422" spans="1:8" ht="63">
      <c r="A422" s="87" t="s">
        <v>237</v>
      </c>
      <c r="B422" s="43" t="s">
        <v>24</v>
      </c>
      <c r="C422" s="43" t="s">
        <v>50</v>
      </c>
      <c r="D422" s="43" t="s">
        <v>44</v>
      </c>
      <c r="E422" s="43" t="s">
        <v>0</v>
      </c>
      <c r="F422" s="44">
        <v>5310.7</v>
      </c>
      <c r="G422" s="45">
        <f>G423</f>
        <v>5310.7</v>
      </c>
      <c r="H422" s="45">
        <f t="shared" si="6"/>
        <v>100</v>
      </c>
    </row>
    <row r="423" spans="1:8" ht="47.25">
      <c r="A423" s="87" t="s">
        <v>233</v>
      </c>
      <c r="B423" s="43" t="s">
        <v>24</v>
      </c>
      <c r="C423" s="43" t="s">
        <v>50</v>
      </c>
      <c r="D423" s="43" t="s">
        <v>44</v>
      </c>
      <c r="E423" s="43" t="s">
        <v>35</v>
      </c>
      <c r="F423" s="44">
        <v>5310.7</v>
      </c>
      <c r="G423" s="45">
        <v>5310.7</v>
      </c>
      <c r="H423" s="45">
        <f t="shared" si="6"/>
        <v>100</v>
      </c>
    </row>
    <row r="424" spans="1:8" ht="78.75">
      <c r="A424" s="87" t="s">
        <v>376</v>
      </c>
      <c r="B424" s="43" t="s">
        <v>24</v>
      </c>
      <c r="C424" s="43" t="s">
        <v>50</v>
      </c>
      <c r="D424" s="43" t="s">
        <v>145</v>
      </c>
      <c r="E424" s="43" t="s">
        <v>0</v>
      </c>
      <c r="F424" s="44">
        <v>52.6021</v>
      </c>
      <c r="G424" s="45">
        <f>G425</f>
        <v>45.6</v>
      </c>
      <c r="H424" s="45">
        <f t="shared" si="6"/>
        <v>86.688554259240604</v>
      </c>
    </row>
    <row r="425" spans="1:8" ht="31.5">
      <c r="A425" s="87" t="s">
        <v>204</v>
      </c>
      <c r="B425" s="43" t="s">
        <v>24</v>
      </c>
      <c r="C425" s="43" t="s">
        <v>50</v>
      </c>
      <c r="D425" s="43" t="s">
        <v>145</v>
      </c>
      <c r="E425" s="43" t="s">
        <v>10</v>
      </c>
      <c r="F425" s="44">
        <v>52.6021</v>
      </c>
      <c r="G425" s="45">
        <v>45.6</v>
      </c>
      <c r="H425" s="45">
        <f t="shared" si="6"/>
        <v>86.688554259240604</v>
      </c>
    </row>
    <row r="426" spans="1:8" ht="63">
      <c r="A426" s="87" t="s">
        <v>381</v>
      </c>
      <c r="B426" s="43" t="s">
        <v>24</v>
      </c>
      <c r="C426" s="43" t="s">
        <v>50</v>
      </c>
      <c r="D426" s="43" t="s">
        <v>135</v>
      </c>
      <c r="E426" s="43" t="s">
        <v>0</v>
      </c>
      <c r="F426" s="44">
        <v>884.2</v>
      </c>
      <c r="G426" s="45">
        <f>G427+G428</f>
        <v>804.59999999999991</v>
      </c>
      <c r="H426" s="45">
        <f t="shared" si="6"/>
        <v>90.997511875141356</v>
      </c>
    </row>
    <row r="427" spans="1:8" ht="31.5">
      <c r="A427" s="87" t="s">
        <v>204</v>
      </c>
      <c r="B427" s="43" t="s">
        <v>24</v>
      </c>
      <c r="C427" s="43" t="s">
        <v>50</v>
      </c>
      <c r="D427" s="43" t="s">
        <v>135</v>
      </c>
      <c r="E427" s="43" t="s">
        <v>10</v>
      </c>
      <c r="F427" s="44">
        <v>815.8</v>
      </c>
      <c r="G427" s="45">
        <v>736.3</v>
      </c>
      <c r="H427" s="45">
        <f t="shared" si="6"/>
        <v>90.25496445207159</v>
      </c>
    </row>
    <row r="428" spans="1:8" ht="31.5">
      <c r="A428" s="87" t="s">
        <v>212</v>
      </c>
      <c r="B428" s="43" t="s">
        <v>24</v>
      </c>
      <c r="C428" s="43" t="s">
        <v>50</v>
      </c>
      <c r="D428" s="43" t="s">
        <v>135</v>
      </c>
      <c r="E428" s="43" t="s">
        <v>40</v>
      </c>
      <c r="F428" s="44">
        <v>68.400000000000006</v>
      </c>
      <c r="G428" s="45">
        <v>68.3</v>
      </c>
      <c r="H428" s="45">
        <f t="shared" si="6"/>
        <v>99.853801169590625</v>
      </c>
    </row>
    <row r="429" spans="1:8" s="42" customFormat="1">
      <c r="A429" s="86" t="s">
        <v>382</v>
      </c>
      <c r="B429" s="39" t="s">
        <v>68</v>
      </c>
      <c r="C429" s="39" t="s">
        <v>2</v>
      </c>
      <c r="D429" s="39" t="s">
        <v>3</v>
      </c>
      <c r="E429" s="39" t="s">
        <v>0</v>
      </c>
      <c r="F429" s="40">
        <v>71574.595000000001</v>
      </c>
      <c r="G429" s="41">
        <f>G430</f>
        <v>69518</v>
      </c>
      <c r="H429" s="41">
        <f t="shared" si="6"/>
        <v>97.126641093812694</v>
      </c>
    </row>
    <row r="430" spans="1:8" s="42" customFormat="1">
      <c r="A430" s="86" t="s">
        <v>327</v>
      </c>
      <c r="B430" s="39" t="s">
        <v>68</v>
      </c>
      <c r="C430" s="39" t="s">
        <v>1</v>
      </c>
      <c r="D430" s="39" t="s">
        <v>3</v>
      </c>
      <c r="E430" s="39" t="s">
        <v>0</v>
      </c>
      <c r="F430" s="40">
        <v>71574.595000000001</v>
      </c>
      <c r="G430" s="41">
        <f>G431+G434+G437+G440+G451</f>
        <v>69518</v>
      </c>
      <c r="H430" s="41">
        <f t="shared" si="6"/>
        <v>97.126641093812694</v>
      </c>
    </row>
    <row r="431" spans="1:8" ht="32.25" customHeight="1">
      <c r="A431" s="87" t="s">
        <v>360</v>
      </c>
      <c r="B431" s="43" t="s">
        <v>68</v>
      </c>
      <c r="C431" s="43" t="s">
        <v>1</v>
      </c>
      <c r="D431" s="43" t="s">
        <v>36</v>
      </c>
      <c r="E431" s="43" t="s">
        <v>0</v>
      </c>
      <c r="F431" s="44">
        <v>18905.7</v>
      </c>
      <c r="G431" s="45">
        <f>G432</f>
        <v>17388</v>
      </c>
      <c r="H431" s="45">
        <f t="shared" si="6"/>
        <v>91.972262333581924</v>
      </c>
    </row>
    <row r="432" spans="1:8" ht="31.5">
      <c r="A432" s="87" t="s">
        <v>232</v>
      </c>
      <c r="B432" s="43" t="s">
        <v>68</v>
      </c>
      <c r="C432" s="43" t="s">
        <v>1</v>
      </c>
      <c r="D432" s="43" t="s">
        <v>37</v>
      </c>
      <c r="E432" s="43" t="s">
        <v>0</v>
      </c>
      <c r="F432" s="44">
        <v>18905.7</v>
      </c>
      <c r="G432" s="45">
        <f>G433</f>
        <v>17388</v>
      </c>
      <c r="H432" s="45">
        <f t="shared" si="6"/>
        <v>91.972262333581924</v>
      </c>
    </row>
    <row r="433" spans="1:8" ht="47.25">
      <c r="A433" s="87" t="s">
        <v>233</v>
      </c>
      <c r="B433" s="43" t="s">
        <v>68</v>
      </c>
      <c r="C433" s="43" t="s">
        <v>1</v>
      </c>
      <c r="D433" s="43" t="s">
        <v>37</v>
      </c>
      <c r="E433" s="43" t="s">
        <v>35</v>
      </c>
      <c r="F433" s="44">
        <v>18905.7</v>
      </c>
      <c r="G433" s="45">
        <v>17388</v>
      </c>
      <c r="H433" s="45">
        <f t="shared" si="6"/>
        <v>91.972262333581924</v>
      </c>
    </row>
    <row r="434" spans="1:8">
      <c r="A434" s="87" t="s">
        <v>328</v>
      </c>
      <c r="B434" s="43" t="s">
        <v>68</v>
      </c>
      <c r="C434" s="43" t="s">
        <v>1</v>
      </c>
      <c r="D434" s="43" t="s">
        <v>152</v>
      </c>
      <c r="E434" s="43" t="s">
        <v>0</v>
      </c>
      <c r="F434" s="44">
        <v>4513</v>
      </c>
      <c r="G434" s="45">
        <f>G435</f>
        <v>4513</v>
      </c>
      <c r="H434" s="45">
        <f t="shared" si="6"/>
        <v>100</v>
      </c>
    </row>
    <row r="435" spans="1:8" ht="31.5">
      <c r="A435" s="87" t="s">
        <v>232</v>
      </c>
      <c r="B435" s="43" t="s">
        <v>68</v>
      </c>
      <c r="C435" s="43" t="s">
        <v>1</v>
      </c>
      <c r="D435" s="43" t="s">
        <v>153</v>
      </c>
      <c r="E435" s="43" t="s">
        <v>0</v>
      </c>
      <c r="F435" s="44">
        <v>4513</v>
      </c>
      <c r="G435" s="45">
        <f>G436</f>
        <v>4513</v>
      </c>
      <c r="H435" s="45">
        <f t="shared" si="6"/>
        <v>100</v>
      </c>
    </row>
    <row r="436" spans="1:8" ht="47.25">
      <c r="A436" s="87" t="s">
        <v>233</v>
      </c>
      <c r="B436" s="43" t="s">
        <v>68</v>
      </c>
      <c r="C436" s="43" t="s">
        <v>1</v>
      </c>
      <c r="D436" s="43" t="s">
        <v>153</v>
      </c>
      <c r="E436" s="43" t="s">
        <v>35</v>
      </c>
      <c r="F436" s="44">
        <v>4513</v>
      </c>
      <c r="G436" s="45">
        <v>4513</v>
      </c>
      <c r="H436" s="45">
        <f t="shared" si="6"/>
        <v>100</v>
      </c>
    </row>
    <row r="437" spans="1:8">
      <c r="A437" s="87" t="s">
        <v>383</v>
      </c>
      <c r="B437" s="43" t="s">
        <v>68</v>
      </c>
      <c r="C437" s="43" t="s">
        <v>1</v>
      </c>
      <c r="D437" s="43" t="s">
        <v>154</v>
      </c>
      <c r="E437" s="43" t="s">
        <v>0</v>
      </c>
      <c r="F437" s="44">
        <v>15619</v>
      </c>
      <c r="G437" s="45">
        <f>G438</f>
        <v>15619</v>
      </c>
      <c r="H437" s="45">
        <f t="shared" si="6"/>
        <v>100</v>
      </c>
    </row>
    <row r="438" spans="1:8" ht="31.5">
      <c r="A438" s="87" t="s">
        <v>232</v>
      </c>
      <c r="B438" s="43" t="s">
        <v>68</v>
      </c>
      <c r="C438" s="43" t="s">
        <v>1</v>
      </c>
      <c r="D438" s="43" t="s">
        <v>155</v>
      </c>
      <c r="E438" s="43" t="s">
        <v>0</v>
      </c>
      <c r="F438" s="44">
        <v>15619</v>
      </c>
      <c r="G438" s="45">
        <f>G439</f>
        <v>15619</v>
      </c>
      <c r="H438" s="45">
        <f t="shared" si="6"/>
        <v>100</v>
      </c>
    </row>
    <row r="439" spans="1:8" ht="47.25">
      <c r="A439" s="87" t="s">
        <v>233</v>
      </c>
      <c r="B439" s="43" t="s">
        <v>68</v>
      </c>
      <c r="C439" s="43" t="s">
        <v>1</v>
      </c>
      <c r="D439" s="43" t="s">
        <v>155</v>
      </c>
      <c r="E439" s="43" t="s">
        <v>35</v>
      </c>
      <c r="F439" s="44">
        <v>15619</v>
      </c>
      <c r="G439" s="45">
        <v>15619</v>
      </c>
      <c r="H439" s="45">
        <f t="shared" si="6"/>
        <v>100</v>
      </c>
    </row>
    <row r="440" spans="1:8" ht="31.5">
      <c r="A440" s="87" t="s">
        <v>252</v>
      </c>
      <c r="B440" s="43" t="s">
        <v>68</v>
      </c>
      <c r="C440" s="43" t="s">
        <v>1</v>
      </c>
      <c r="D440" s="43" t="s">
        <v>55</v>
      </c>
      <c r="E440" s="43" t="s">
        <v>0</v>
      </c>
      <c r="F440" s="44">
        <v>24288.9</v>
      </c>
      <c r="G440" s="45">
        <f>G441+G446</f>
        <v>24273</v>
      </c>
      <c r="H440" s="45">
        <f t="shared" si="6"/>
        <v>99.934537998838977</v>
      </c>
    </row>
    <row r="441" spans="1:8" ht="47.25">
      <c r="A441" s="87" t="s">
        <v>253</v>
      </c>
      <c r="B441" s="43" t="s">
        <v>68</v>
      </c>
      <c r="C441" s="43" t="s">
        <v>1</v>
      </c>
      <c r="D441" s="43" t="s">
        <v>58</v>
      </c>
      <c r="E441" s="43" t="s">
        <v>0</v>
      </c>
      <c r="F441" s="44">
        <v>23860.1</v>
      </c>
      <c r="G441" s="45">
        <f>G442+G444</f>
        <v>23860.1</v>
      </c>
      <c r="H441" s="45">
        <f t="shared" si="6"/>
        <v>100</v>
      </c>
    </row>
    <row r="442" spans="1:8" ht="47.25">
      <c r="A442" s="87" t="s">
        <v>281</v>
      </c>
      <c r="B442" s="43" t="s">
        <v>68</v>
      </c>
      <c r="C442" s="43" t="s">
        <v>1</v>
      </c>
      <c r="D442" s="43" t="s">
        <v>89</v>
      </c>
      <c r="E442" s="43" t="s">
        <v>0</v>
      </c>
      <c r="F442" s="44">
        <v>2312.6</v>
      </c>
      <c r="G442" s="45">
        <f>G443</f>
        <v>2312.6</v>
      </c>
      <c r="H442" s="45">
        <f t="shared" si="6"/>
        <v>100</v>
      </c>
    </row>
    <row r="443" spans="1:8" ht="47.25">
      <c r="A443" s="87" t="s">
        <v>233</v>
      </c>
      <c r="B443" s="43" t="s">
        <v>68</v>
      </c>
      <c r="C443" s="43" t="s">
        <v>1</v>
      </c>
      <c r="D443" s="43" t="s">
        <v>89</v>
      </c>
      <c r="E443" s="43" t="s">
        <v>35</v>
      </c>
      <c r="F443" s="44">
        <v>2312.6</v>
      </c>
      <c r="G443" s="45">
        <v>2312.6</v>
      </c>
      <c r="H443" s="45">
        <f t="shared" si="6"/>
        <v>100</v>
      </c>
    </row>
    <row r="444" spans="1:8" ht="63">
      <c r="A444" s="87" t="s">
        <v>365</v>
      </c>
      <c r="B444" s="43" t="s">
        <v>68</v>
      </c>
      <c r="C444" s="43" t="s">
        <v>1</v>
      </c>
      <c r="D444" s="43" t="s">
        <v>129</v>
      </c>
      <c r="E444" s="43" t="s">
        <v>0</v>
      </c>
      <c r="F444" s="44">
        <v>21547.5</v>
      </c>
      <c r="G444" s="45">
        <f>G445</f>
        <v>21547.5</v>
      </c>
      <c r="H444" s="45">
        <f t="shared" si="6"/>
        <v>100</v>
      </c>
    </row>
    <row r="445" spans="1:8" ht="47.25">
      <c r="A445" s="87" t="s">
        <v>233</v>
      </c>
      <c r="B445" s="43" t="s">
        <v>68</v>
      </c>
      <c r="C445" s="43" t="s">
        <v>1</v>
      </c>
      <c r="D445" s="43" t="s">
        <v>129</v>
      </c>
      <c r="E445" s="43" t="s">
        <v>35</v>
      </c>
      <c r="F445" s="44">
        <v>21547.5</v>
      </c>
      <c r="G445" s="45">
        <v>21547.5</v>
      </c>
      <c r="H445" s="45">
        <f t="shared" si="6"/>
        <v>100</v>
      </c>
    </row>
    <row r="446" spans="1:8" ht="31.5">
      <c r="A446" s="87" t="s">
        <v>219</v>
      </c>
      <c r="B446" s="43" t="s">
        <v>68</v>
      </c>
      <c r="C446" s="43" t="s">
        <v>1</v>
      </c>
      <c r="D446" s="43" t="s">
        <v>56</v>
      </c>
      <c r="E446" s="43" t="s">
        <v>0</v>
      </c>
      <c r="F446" s="44">
        <v>428.8</v>
      </c>
      <c r="G446" s="45">
        <f>G447+G449</f>
        <v>412.90000000000003</v>
      </c>
      <c r="H446" s="45">
        <f t="shared" si="6"/>
        <v>96.291977611940297</v>
      </c>
    </row>
    <row r="447" spans="1:8" ht="51" customHeight="1">
      <c r="A447" s="87" t="s">
        <v>329</v>
      </c>
      <c r="B447" s="43" t="s">
        <v>68</v>
      </c>
      <c r="C447" s="43" t="s">
        <v>1</v>
      </c>
      <c r="D447" s="43" t="s">
        <v>156</v>
      </c>
      <c r="E447" s="43" t="s">
        <v>0</v>
      </c>
      <c r="F447" s="44">
        <v>379.8</v>
      </c>
      <c r="G447" s="45">
        <f>G448</f>
        <v>379.8</v>
      </c>
      <c r="H447" s="45">
        <f t="shared" si="6"/>
        <v>100</v>
      </c>
    </row>
    <row r="448" spans="1:8" ht="31.5">
      <c r="A448" s="87" t="s">
        <v>212</v>
      </c>
      <c r="B448" s="43" t="s">
        <v>68</v>
      </c>
      <c r="C448" s="43" t="s">
        <v>1</v>
      </c>
      <c r="D448" s="43" t="s">
        <v>156</v>
      </c>
      <c r="E448" s="43" t="s">
        <v>40</v>
      </c>
      <c r="F448" s="44">
        <v>379.8</v>
      </c>
      <c r="G448" s="45">
        <v>379.8</v>
      </c>
      <c r="H448" s="45">
        <f t="shared" si="6"/>
        <v>100</v>
      </c>
    </row>
    <row r="449" spans="1:8" ht="63">
      <c r="A449" s="87" t="s">
        <v>224</v>
      </c>
      <c r="B449" s="43" t="s">
        <v>68</v>
      </c>
      <c r="C449" s="43" t="s">
        <v>1</v>
      </c>
      <c r="D449" s="43" t="s">
        <v>132</v>
      </c>
      <c r="E449" s="43" t="s">
        <v>0</v>
      </c>
      <c r="F449" s="44">
        <v>49</v>
      </c>
      <c r="G449" s="45">
        <f>G450</f>
        <v>33.1</v>
      </c>
      <c r="H449" s="45">
        <f t="shared" si="6"/>
        <v>67.551020408163268</v>
      </c>
    </row>
    <row r="450" spans="1:8" ht="47.25">
      <c r="A450" s="87" t="s">
        <v>233</v>
      </c>
      <c r="B450" s="43" t="s">
        <v>68</v>
      </c>
      <c r="C450" s="43" t="s">
        <v>1</v>
      </c>
      <c r="D450" s="43" t="s">
        <v>132</v>
      </c>
      <c r="E450" s="43" t="s">
        <v>35</v>
      </c>
      <c r="F450" s="44">
        <v>49</v>
      </c>
      <c r="G450" s="45">
        <v>33.1</v>
      </c>
      <c r="H450" s="45">
        <f t="shared" si="6"/>
        <v>67.551020408163268</v>
      </c>
    </row>
    <row r="451" spans="1:8">
      <c r="A451" s="87" t="s">
        <v>235</v>
      </c>
      <c r="B451" s="43" t="s">
        <v>68</v>
      </c>
      <c r="C451" s="43" t="s">
        <v>1</v>
      </c>
      <c r="D451" s="43" t="s">
        <v>42</v>
      </c>
      <c r="E451" s="43" t="s">
        <v>0</v>
      </c>
      <c r="F451" s="44">
        <v>8247.9950000000008</v>
      </c>
      <c r="G451" s="45">
        <f>G452+G454+G458+G460+G462+G456</f>
        <v>7725.0000000000009</v>
      </c>
      <c r="H451" s="45">
        <f t="shared" si="6"/>
        <v>93.659125642049986</v>
      </c>
    </row>
    <row r="452" spans="1:8" ht="47.25">
      <c r="A452" s="87" t="s">
        <v>392</v>
      </c>
      <c r="B452" s="43" t="s">
        <v>68</v>
      </c>
      <c r="C452" s="43" t="s">
        <v>1</v>
      </c>
      <c r="D452" s="43" t="s">
        <v>157</v>
      </c>
      <c r="E452" s="43" t="s">
        <v>0</v>
      </c>
      <c r="F452" s="44">
        <v>137</v>
      </c>
      <c r="G452" s="45">
        <f>G453</f>
        <v>94.8</v>
      </c>
      <c r="H452" s="45">
        <f t="shared" si="6"/>
        <v>69.197080291970792</v>
      </c>
    </row>
    <row r="453" spans="1:8" ht="31.5">
      <c r="A453" s="87" t="s">
        <v>204</v>
      </c>
      <c r="B453" s="43" t="s">
        <v>68</v>
      </c>
      <c r="C453" s="43" t="s">
        <v>1</v>
      </c>
      <c r="D453" s="43" t="s">
        <v>157</v>
      </c>
      <c r="E453" s="43" t="s">
        <v>10</v>
      </c>
      <c r="F453" s="44">
        <v>137</v>
      </c>
      <c r="G453" s="45">
        <v>94.8</v>
      </c>
      <c r="H453" s="45">
        <f t="shared" si="6"/>
        <v>69.197080291970792</v>
      </c>
    </row>
    <row r="454" spans="1:8" ht="47.25">
      <c r="A454" s="87" t="s">
        <v>330</v>
      </c>
      <c r="B454" s="43" t="s">
        <v>68</v>
      </c>
      <c r="C454" s="43" t="s">
        <v>1</v>
      </c>
      <c r="D454" s="43" t="s">
        <v>158</v>
      </c>
      <c r="E454" s="43" t="s">
        <v>0</v>
      </c>
      <c r="F454" s="44">
        <v>2562.3000000000002</v>
      </c>
      <c r="G454" s="45">
        <f>G455</f>
        <v>2377.6</v>
      </c>
      <c r="H454" s="45">
        <f t="shared" si="6"/>
        <v>92.791632517659906</v>
      </c>
    </row>
    <row r="455" spans="1:8" ht="47.25">
      <c r="A455" s="87" t="s">
        <v>255</v>
      </c>
      <c r="B455" s="43" t="s">
        <v>68</v>
      </c>
      <c r="C455" s="43" t="s">
        <v>1</v>
      </c>
      <c r="D455" s="43" t="s">
        <v>158</v>
      </c>
      <c r="E455" s="43" t="s">
        <v>60</v>
      </c>
      <c r="F455" s="44">
        <v>2562.3000000000002</v>
      </c>
      <c r="G455" s="45">
        <v>2377.6</v>
      </c>
      <c r="H455" s="45">
        <f t="shared" si="6"/>
        <v>92.791632517659906</v>
      </c>
    </row>
    <row r="456" spans="1:8" ht="47.25">
      <c r="A456" s="87" t="s">
        <v>393</v>
      </c>
      <c r="B456" s="43" t="s">
        <v>68</v>
      </c>
      <c r="C456" s="43" t="s">
        <v>1</v>
      </c>
      <c r="D456" s="43" t="s">
        <v>159</v>
      </c>
      <c r="E456" s="43" t="s">
        <v>0</v>
      </c>
      <c r="F456" s="44">
        <v>2709.7</v>
      </c>
      <c r="G456" s="45">
        <f>G457</f>
        <v>2513.5</v>
      </c>
      <c r="H456" s="45">
        <f t="shared" si="6"/>
        <v>92.759346053068612</v>
      </c>
    </row>
    <row r="457" spans="1:8" ht="47.25">
      <c r="A457" s="87" t="s">
        <v>233</v>
      </c>
      <c r="B457" s="43" t="s">
        <v>68</v>
      </c>
      <c r="C457" s="43" t="s">
        <v>1</v>
      </c>
      <c r="D457" s="43" t="s">
        <v>159</v>
      </c>
      <c r="E457" s="43" t="s">
        <v>35</v>
      </c>
      <c r="F457" s="44">
        <v>2709.7</v>
      </c>
      <c r="G457" s="45">
        <v>2513.5</v>
      </c>
      <c r="H457" s="45">
        <f t="shared" si="6"/>
        <v>92.759346053068612</v>
      </c>
    </row>
    <row r="458" spans="1:8" ht="63">
      <c r="A458" s="87" t="s">
        <v>236</v>
      </c>
      <c r="B458" s="43" t="s">
        <v>68</v>
      </c>
      <c r="C458" s="43" t="s">
        <v>1</v>
      </c>
      <c r="D458" s="43" t="s">
        <v>43</v>
      </c>
      <c r="E458" s="43" t="s">
        <v>0</v>
      </c>
      <c r="F458" s="44">
        <v>67</v>
      </c>
      <c r="G458" s="45">
        <f>G459</f>
        <v>37.5</v>
      </c>
      <c r="H458" s="45">
        <f t="shared" si="6"/>
        <v>55.970149253731343</v>
      </c>
    </row>
    <row r="459" spans="1:8" ht="31.5">
      <c r="A459" s="87" t="s">
        <v>204</v>
      </c>
      <c r="B459" s="43" t="s">
        <v>68</v>
      </c>
      <c r="C459" s="43" t="s">
        <v>1</v>
      </c>
      <c r="D459" s="43" t="s">
        <v>43</v>
      </c>
      <c r="E459" s="43" t="s">
        <v>10</v>
      </c>
      <c r="F459" s="44">
        <v>67</v>
      </c>
      <c r="G459" s="45">
        <v>37.5</v>
      </c>
      <c r="H459" s="45">
        <f t="shared" ref="H459:H521" si="7">G459/F459%</f>
        <v>55.970149253731343</v>
      </c>
    </row>
    <row r="460" spans="1:8" ht="63">
      <c r="A460" s="87" t="s">
        <v>237</v>
      </c>
      <c r="B460" s="43" t="s">
        <v>68</v>
      </c>
      <c r="C460" s="43" t="s">
        <v>1</v>
      </c>
      <c r="D460" s="43" t="s">
        <v>44</v>
      </c>
      <c r="E460" s="43" t="s">
        <v>0</v>
      </c>
      <c r="F460" s="44">
        <v>2731</v>
      </c>
      <c r="G460" s="45">
        <f>G461</f>
        <v>2687.3</v>
      </c>
      <c r="H460" s="45">
        <f t="shared" si="7"/>
        <v>98.399853533504228</v>
      </c>
    </row>
    <row r="461" spans="1:8" ht="47.25">
      <c r="A461" s="87" t="s">
        <v>233</v>
      </c>
      <c r="B461" s="43" t="s">
        <v>68</v>
      </c>
      <c r="C461" s="43" t="s">
        <v>1</v>
      </c>
      <c r="D461" s="43" t="s">
        <v>44</v>
      </c>
      <c r="E461" s="43" t="s">
        <v>35</v>
      </c>
      <c r="F461" s="44">
        <v>2731</v>
      </c>
      <c r="G461" s="45">
        <v>2687.3</v>
      </c>
      <c r="H461" s="45">
        <f t="shared" si="7"/>
        <v>98.399853533504228</v>
      </c>
    </row>
    <row r="462" spans="1:8" ht="78.75">
      <c r="A462" s="87" t="s">
        <v>376</v>
      </c>
      <c r="B462" s="43" t="s">
        <v>68</v>
      </c>
      <c r="C462" s="43" t="s">
        <v>1</v>
      </c>
      <c r="D462" s="43" t="s">
        <v>145</v>
      </c>
      <c r="E462" s="43" t="s">
        <v>0</v>
      </c>
      <c r="F462" s="44">
        <v>40.994999999999997</v>
      </c>
      <c r="G462" s="45">
        <f>G463</f>
        <v>14.3</v>
      </c>
      <c r="H462" s="45">
        <f t="shared" si="7"/>
        <v>34.882302719843885</v>
      </c>
    </row>
    <row r="463" spans="1:8" ht="31.5">
      <c r="A463" s="87" t="s">
        <v>204</v>
      </c>
      <c r="B463" s="43" t="s">
        <v>68</v>
      </c>
      <c r="C463" s="43" t="s">
        <v>1</v>
      </c>
      <c r="D463" s="43" t="s">
        <v>145</v>
      </c>
      <c r="E463" s="43" t="s">
        <v>10</v>
      </c>
      <c r="F463" s="44">
        <v>40.994999999999997</v>
      </c>
      <c r="G463" s="45">
        <v>14.3</v>
      </c>
      <c r="H463" s="45">
        <f t="shared" si="7"/>
        <v>34.882302719843885</v>
      </c>
    </row>
    <row r="464" spans="1:8" s="42" customFormat="1">
      <c r="A464" s="86" t="s">
        <v>394</v>
      </c>
      <c r="B464" s="39" t="s">
        <v>50</v>
      </c>
      <c r="C464" s="39" t="s">
        <v>2</v>
      </c>
      <c r="D464" s="39" t="s">
        <v>3</v>
      </c>
      <c r="E464" s="39" t="s">
        <v>0</v>
      </c>
      <c r="F464" s="40">
        <v>141</v>
      </c>
      <c r="G464" s="41">
        <f>G465</f>
        <v>92.6</v>
      </c>
      <c r="H464" s="41">
        <f t="shared" si="7"/>
        <v>65.673758865248232</v>
      </c>
    </row>
    <row r="465" spans="1:8" s="42" customFormat="1" ht="31.5">
      <c r="A465" s="86" t="s">
        <v>395</v>
      </c>
      <c r="B465" s="39" t="s">
        <v>50</v>
      </c>
      <c r="C465" s="39" t="s">
        <v>50</v>
      </c>
      <c r="D465" s="39" t="s">
        <v>3</v>
      </c>
      <c r="E465" s="39" t="s">
        <v>0</v>
      </c>
      <c r="F465" s="40">
        <v>141</v>
      </c>
      <c r="G465" s="41">
        <f>G466</f>
        <v>92.6</v>
      </c>
      <c r="H465" s="41">
        <f t="shared" si="7"/>
        <v>65.673758865248232</v>
      </c>
    </row>
    <row r="466" spans="1:8">
      <c r="A466" s="87" t="s">
        <v>235</v>
      </c>
      <c r="B466" s="43" t="s">
        <v>50</v>
      </c>
      <c r="C466" s="43" t="s">
        <v>50</v>
      </c>
      <c r="D466" s="43" t="s">
        <v>42</v>
      </c>
      <c r="E466" s="43" t="s">
        <v>0</v>
      </c>
      <c r="F466" s="44">
        <v>141</v>
      </c>
      <c r="G466" s="45">
        <f>G467+G469</f>
        <v>92.6</v>
      </c>
      <c r="H466" s="45">
        <f t="shared" si="7"/>
        <v>65.673758865248232</v>
      </c>
    </row>
    <row r="467" spans="1:8" ht="63">
      <c r="A467" s="87" t="s">
        <v>236</v>
      </c>
      <c r="B467" s="43" t="s">
        <v>50</v>
      </c>
      <c r="C467" s="43" t="s">
        <v>50</v>
      </c>
      <c r="D467" s="43" t="s">
        <v>43</v>
      </c>
      <c r="E467" s="43" t="s">
        <v>0</v>
      </c>
      <c r="F467" s="44">
        <v>31.7</v>
      </c>
      <c r="G467" s="45">
        <f>G468</f>
        <v>20.6</v>
      </c>
      <c r="H467" s="45">
        <f t="shared" si="7"/>
        <v>64.98422712933754</v>
      </c>
    </row>
    <row r="468" spans="1:8" ht="31.5">
      <c r="A468" s="87" t="s">
        <v>204</v>
      </c>
      <c r="B468" s="43" t="s">
        <v>50</v>
      </c>
      <c r="C468" s="43" t="s">
        <v>50</v>
      </c>
      <c r="D468" s="43" t="s">
        <v>43</v>
      </c>
      <c r="E468" s="43" t="s">
        <v>10</v>
      </c>
      <c r="F468" s="44">
        <v>31.7</v>
      </c>
      <c r="G468" s="45">
        <v>20.6</v>
      </c>
      <c r="H468" s="45">
        <f t="shared" si="7"/>
        <v>64.98422712933754</v>
      </c>
    </row>
    <row r="469" spans="1:8" ht="78.75">
      <c r="A469" s="87" t="s">
        <v>376</v>
      </c>
      <c r="B469" s="43" t="s">
        <v>50</v>
      </c>
      <c r="C469" s="43" t="s">
        <v>50</v>
      </c>
      <c r="D469" s="43" t="s">
        <v>145</v>
      </c>
      <c r="E469" s="43" t="s">
        <v>0</v>
      </c>
      <c r="F469" s="44">
        <v>109.3</v>
      </c>
      <c r="G469" s="45">
        <f>G470</f>
        <v>72</v>
      </c>
      <c r="H469" s="45">
        <f t="shared" si="7"/>
        <v>65.873741994510524</v>
      </c>
    </row>
    <row r="470" spans="1:8" ht="31.5">
      <c r="A470" s="87" t="s">
        <v>204</v>
      </c>
      <c r="B470" s="43" t="s">
        <v>50</v>
      </c>
      <c r="C470" s="43" t="s">
        <v>50</v>
      </c>
      <c r="D470" s="43" t="s">
        <v>145</v>
      </c>
      <c r="E470" s="43" t="s">
        <v>10</v>
      </c>
      <c r="F470" s="44">
        <v>109.3</v>
      </c>
      <c r="G470" s="45">
        <v>72</v>
      </c>
      <c r="H470" s="45">
        <f t="shared" si="7"/>
        <v>65.873741994510524</v>
      </c>
    </row>
    <row r="471" spans="1:8" s="42" customFormat="1">
      <c r="A471" s="86" t="s">
        <v>245</v>
      </c>
      <c r="B471" s="39" t="s">
        <v>160</v>
      </c>
      <c r="C471" s="39" t="s">
        <v>2</v>
      </c>
      <c r="D471" s="39" t="s">
        <v>3</v>
      </c>
      <c r="E471" s="39" t="s">
        <v>0</v>
      </c>
      <c r="F471" s="40">
        <v>88041.349570000006</v>
      </c>
      <c r="G471" s="41">
        <f>G472+G476+G521+G531</f>
        <v>80917.299999999988</v>
      </c>
      <c r="H471" s="41">
        <f t="shared" si="7"/>
        <v>91.908291269052128</v>
      </c>
    </row>
    <row r="472" spans="1:8" s="42" customFormat="1">
      <c r="A472" s="86" t="s">
        <v>213</v>
      </c>
      <c r="B472" s="39" t="s">
        <v>160</v>
      </c>
      <c r="C472" s="39" t="s">
        <v>1</v>
      </c>
      <c r="D472" s="39" t="s">
        <v>3</v>
      </c>
      <c r="E472" s="39" t="s">
        <v>0</v>
      </c>
      <c r="F472" s="40">
        <v>4181.0539399999998</v>
      </c>
      <c r="G472" s="41">
        <f>G473</f>
        <v>4177.8999999999996</v>
      </c>
      <c r="H472" s="41">
        <f t="shared" si="7"/>
        <v>99.924565909809814</v>
      </c>
    </row>
    <row r="473" spans="1:8" ht="31.5">
      <c r="A473" s="87" t="s">
        <v>214</v>
      </c>
      <c r="B473" s="43" t="s">
        <v>160</v>
      </c>
      <c r="C473" s="43" t="s">
        <v>1</v>
      </c>
      <c r="D473" s="43" t="s">
        <v>161</v>
      </c>
      <c r="E473" s="43" t="s">
        <v>0</v>
      </c>
      <c r="F473" s="44">
        <v>4181.0539399999998</v>
      </c>
      <c r="G473" s="45">
        <f>G474</f>
        <v>4177.8999999999996</v>
      </c>
      <c r="H473" s="45">
        <f t="shared" si="7"/>
        <v>99.924565909809814</v>
      </c>
    </row>
    <row r="474" spans="1:8" ht="31.5">
      <c r="A474" s="87" t="s">
        <v>225</v>
      </c>
      <c r="B474" s="43" t="s">
        <v>160</v>
      </c>
      <c r="C474" s="43" t="s">
        <v>1</v>
      </c>
      <c r="D474" s="43" t="s">
        <v>162</v>
      </c>
      <c r="E474" s="43" t="s">
        <v>0</v>
      </c>
      <c r="F474" s="44">
        <v>4181.0539399999998</v>
      </c>
      <c r="G474" s="45">
        <f>G475</f>
        <v>4177.8999999999996</v>
      </c>
      <c r="H474" s="45">
        <f t="shared" si="7"/>
        <v>99.924565909809814</v>
      </c>
    </row>
    <row r="475" spans="1:8" ht="31.5">
      <c r="A475" s="87" t="s">
        <v>212</v>
      </c>
      <c r="B475" s="43" t="s">
        <v>160</v>
      </c>
      <c r="C475" s="43" t="s">
        <v>1</v>
      </c>
      <c r="D475" s="43" t="s">
        <v>162</v>
      </c>
      <c r="E475" s="43" t="s">
        <v>40</v>
      </c>
      <c r="F475" s="44">
        <v>4181.0539399999998</v>
      </c>
      <c r="G475" s="45">
        <v>4177.8999999999996</v>
      </c>
      <c r="H475" s="45">
        <f t="shared" si="7"/>
        <v>99.924565909809814</v>
      </c>
    </row>
    <row r="476" spans="1:8" s="42" customFormat="1">
      <c r="A476" s="86" t="s">
        <v>331</v>
      </c>
      <c r="B476" s="39" t="s">
        <v>160</v>
      </c>
      <c r="C476" s="39" t="s">
        <v>8</v>
      </c>
      <c r="D476" s="39" t="s">
        <v>3</v>
      </c>
      <c r="E476" s="39" t="s">
        <v>0</v>
      </c>
      <c r="F476" s="40">
        <v>32919.495629999998</v>
      </c>
      <c r="G476" s="41">
        <f>G477+G490+G509+G516</f>
        <v>29002</v>
      </c>
      <c r="H476" s="41">
        <f t="shared" si="7"/>
        <v>88.099770196874061</v>
      </c>
    </row>
    <row r="477" spans="1:8">
      <c r="A477" s="87" t="s">
        <v>332</v>
      </c>
      <c r="B477" s="43" t="s">
        <v>160</v>
      </c>
      <c r="C477" s="43" t="s">
        <v>8</v>
      </c>
      <c r="D477" s="43" t="s">
        <v>163</v>
      </c>
      <c r="E477" s="43" t="s">
        <v>0</v>
      </c>
      <c r="F477" s="44">
        <v>1484.9299000000001</v>
      </c>
      <c r="G477" s="45">
        <f>G478+G483</f>
        <v>1470.9</v>
      </c>
      <c r="H477" s="45">
        <f t="shared" si="7"/>
        <v>99.05518098867833</v>
      </c>
    </row>
    <row r="478" spans="1:8" ht="94.5">
      <c r="A478" s="87" t="s">
        <v>333</v>
      </c>
      <c r="B478" s="43" t="s">
        <v>160</v>
      </c>
      <c r="C478" s="43" t="s">
        <v>8</v>
      </c>
      <c r="D478" s="43" t="s">
        <v>164</v>
      </c>
      <c r="E478" s="43" t="s">
        <v>0</v>
      </c>
      <c r="F478" s="44">
        <v>284</v>
      </c>
      <c r="G478" s="45">
        <f>G479+G481</f>
        <v>270</v>
      </c>
      <c r="H478" s="45">
        <f t="shared" si="7"/>
        <v>95.070422535211279</v>
      </c>
    </row>
    <row r="479" spans="1:8" ht="31.5">
      <c r="A479" s="87" t="s">
        <v>334</v>
      </c>
      <c r="B479" s="43" t="s">
        <v>160</v>
      </c>
      <c r="C479" s="43" t="s">
        <v>8</v>
      </c>
      <c r="D479" s="43" t="s">
        <v>165</v>
      </c>
      <c r="E479" s="43" t="s">
        <v>0</v>
      </c>
      <c r="F479" s="44">
        <v>270</v>
      </c>
      <c r="G479" s="45">
        <f>G480</f>
        <v>270</v>
      </c>
      <c r="H479" s="45">
        <f t="shared" si="7"/>
        <v>100</v>
      </c>
    </row>
    <row r="480" spans="1:8" ht="31.5">
      <c r="A480" s="87" t="s">
        <v>212</v>
      </c>
      <c r="B480" s="43" t="s">
        <v>160</v>
      </c>
      <c r="C480" s="43" t="s">
        <v>8</v>
      </c>
      <c r="D480" s="43" t="s">
        <v>165</v>
      </c>
      <c r="E480" s="43" t="s">
        <v>40</v>
      </c>
      <c r="F480" s="44">
        <v>270</v>
      </c>
      <c r="G480" s="45">
        <v>270</v>
      </c>
      <c r="H480" s="45">
        <f t="shared" si="7"/>
        <v>100</v>
      </c>
    </row>
    <row r="481" spans="1:8" ht="31.5">
      <c r="A481" s="87" t="s">
        <v>335</v>
      </c>
      <c r="B481" s="43" t="s">
        <v>160</v>
      </c>
      <c r="C481" s="43" t="s">
        <v>8</v>
      </c>
      <c r="D481" s="43" t="s">
        <v>166</v>
      </c>
      <c r="E481" s="43" t="s">
        <v>0</v>
      </c>
      <c r="F481" s="44">
        <v>14</v>
      </c>
      <c r="G481" s="45">
        <f>G482</f>
        <v>0</v>
      </c>
      <c r="H481" s="45">
        <f t="shared" si="7"/>
        <v>0</v>
      </c>
    </row>
    <row r="482" spans="1:8" ht="31.5">
      <c r="A482" s="87" t="s">
        <v>212</v>
      </c>
      <c r="B482" s="43" t="s">
        <v>160</v>
      </c>
      <c r="C482" s="43" t="s">
        <v>8</v>
      </c>
      <c r="D482" s="43" t="s">
        <v>166</v>
      </c>
      <c r="E482" s="43" t="s">
        <v>40</v>
      </c>
      <c r="F482" s="44">
        <v>14</v>
      </c>
      <c r="G482" s="45">
        <v>0</v>
      </c>
      <c r="H482" s="45">
        <f t="shared" si="7"/>
        <v>0</v>
      </c>
    </row>
    <row r="483" spans="1:8">
      <c r="A483" s="87" t="s">
        <v>336</v>
      </c>
      <c r="B483" s="43" t="s">
        <v>160</v>
      </c>
      <c r="C483" s="43" t="s">
        <v>8</v>
      </c>
      <c r="D483" s="43" t="s">
        <v>167</v>
      </c>
      <c r="E483" s="43" t="s">
        <v>0</v>
      </c>
      <c r="F483" s="44">
        <v>1200.9299000000001</v>
      </c>
      <c r="G483" s="45">
        <f>G484+G486+G489</f>
        <v>1200.9000000000001</v>
      </c>
      <c r="H483" s="45">
        <f t="shared" si="7"/>
        <v>99.997510262672293</v>
      </c>
    </row>
    <row r="484" spans="1:8" ht="110.25">
      <c r="A484" s="87" t="s">
        <v>412</v>
      </c>
      <c r="B484" s="43" t="s">
        <v>160</v>
      </c>
      <c r="C484" s="43" t="s">
        <v>8</v>
      </c>
      <c r="D484" s="43" t="s">
        <v>168</v>
      </c>
      <c r="E484" s="43" t="s">
        <v>0</v>
      </c>
      <c r="F484" s="44">
        <v>359</v>
      </c>
      <c r="G484" s="45">
        <f>G485</f>
        <v>359</v>
      </c>
      <c r="H484" s="45">
        <f t="shared" si="7"/>
        <v>100</v>
      </c>
    </row>
    <row r="485" spans="1:8" ht="31.5">
      <c r="A485" s="87" t="s">
        <v>212</v>
      </c>
      <c r="B485" s="43" t="s">
        <v>160</v>
      </c>
      <c r="C485" s="43" t="s">
        <v>8</v>
      </c>
      <c r="D485" s="43" t="s">
        <v>168</v>
      </c>
      <c r="E485" s="43" t="s">
        <v>40</v>
      </c>
      <c r="F485" s="44">
        <v>359</v>
      </c>
      <c r="G485" s="45">
        <v>359</v>
      </c>
      <c r="H485" s="45">
        <f t="shared" si="7"/>
        <v>100</v>
      </c>
    </row>
    <row r="486" spans="1:8" ht="48.75" customHeight="1">
      <c r="A486" s="87" t="s">
        <v>413</v>
      </c>
      <c r="B486" s="43" t="s">
        <v>160</v>
      </c>
      <c r="C486" s="43" t="s">
        <v>8</v>
      </c>
      <c r="D486" s="43" t="s">
        <v>169</v>
      </c>
      <c r="E486" s="43" t="s">
        <v>0</v>
      </c>
      <c r="F486" s="44">
        <v>266</v>
      </c>
      <c r="G486" s="45">
        <f>G487</f>
        <v>266</v>
      </c>
      <c r="H486" s="45">
        <f t="shared" si="7"/>
        <v>100</v>
      </c>
    </row>
    <row r="487" spans="1:8" ht="31.5">
      <c r="A487" s="87" t="s">
        <v>212</v>
      </c>
      <c r="B487" s="43" t="s">
        <v>160</v>
      </c>
      <c r="C487" s="43" t="s">
        <v>8</v>
      </c>
      <c r="D487" s="43" t="s">
        <v>169</v>
      </c>
      <c r="E487" s="43" t="s">
        <v>40</v>
      </c>
      <c r="F487" s="44">
        <v>266</v>
      </c>
      <c r="G487" s="45">
        <v>266</v>
      </c>
      <c r="H487" s="45">
        <f t="shared" si="7"/>
        <v>100</v>
      </c>
    </row>
    <row r="488" spans="1:8" ht="47.25">
      <c r="A488" s="87" t="s">
        <v>337</v>
      </c>
      <c r="B488" s="43" t="s">
        <v>160</v>
      </c>
      <c r="C488" s="43" t="s">
        <v>8</v>
      </c>
      <c r="D488" s="43" t="s">
        <v>170</v>
      </c>
      <c r="E488" s="43" t="s">
        <v>0</v>
      </c>
      <c r="F488" s="44">
        <v>575.92989999999998</v>
      </c>
      <c r="G488" s="45">
        <f>G489</f>
        <v>575.9</v>
      </c>
      <c r="H488" s="45">
        <f t="shared" si="7"/>
        <v>99.994808395952361</v>
      </c>
    </row>
    <row r="489" spans="1:8" ht="31.5">
      <c r="A489" s="87" t="s">
        <v>212</v>
      </c>
      <c r="B489" s="43" t="s">
        <v>160</v>
      </c>
      <c r="C489" s="43" t="s">
        <v>8</v>
      </c>
      <c r="D489" s="43" t="s">
        <v>170</v>
      </c>
      <c r="E489" s="43" t="s">
        <v>40</v>
      </c>
      <c r="F489" s="44">
        <v>575.92989999999998</v>
      </c>
      <c r="G489" s="45">
        <v>575.9</v>
      </c>
      <c r="H489" s="45">
        <f t="shared" si="7"/>
        <v>99.994808395952361</v>
      </c>
    </row>
    <row r="490" spans="1:8" ht="31.5">
      <c r="A490" s="87" t="s">
        <v>252</v>
      </c>
      <c r="B490" s="43" t="s">
        <v>160</v>
      </c>
      <c r="C490" s="43" t="s">
        <v>8</v>
      </c>
      <c r="D490" s="43" t="s">
        <v>55</v>
      </c>
      <c r="E490" s="43" t="s">
        <v>0</v>
      </c>
      <c r="F490" s="44">
        <v>29748.983800000002</v>
      </c>
      <c r="G490" s="45">
        <f>G491+G501+G506</f>
        <v>25865</v>
      </c>
      <c r="H490" s="45">
        <f t="shared" si="7"/>
        <v>86.94414630727654</v>
      </c>
    </row>
    <row r="491" spans="1:8" ht="47.25">
      <c r="A491" s="87" t="s">
        <v>253</v>
      </c>
      <c r="B491" s="43" t="s">
        <v>160</v>
      </c>
      <c r="C491" s="43" t="s">
        <v>8</v>
      </c>
      <c r="D491" s="43" t="s">
        <v>58</v>
      </c>
      <c r="E491" s="43" t="s">
        <v>0</v>
      </c>
      <c r="F491" s="44">
        <v>9482.9838</v>
      </c>
      <c r="G491" s="45">
        <f>G492+G495+G497+G499</f>
        <v>6443.8</v>
      </c>
      <c r="H491" s="45">
        <f t="shared" si="7"/>
        <v>67.951186418772551</v>
      </c>
    </row>
    <row r="492" spans="1:8" ht="47.25">
      <c r="A492" s="87" t="s">
        <v>396</v>
      </c>
      <c r="B492" s="43" t="s">
        <v>160</v>
      </c>
      <c r="C492" s="43" t="s">
        <v>8</v>
      </c>
      <c r="D492" s="43" t="s">
        <v>171</v>
      </c>
      <c r="E492" s="43" t="s">
        <v>0</v>
      </c>
      <c r="F492" s="44">
        <v>2612.9838</v>
      </c>
      <c r="G492" s="45">
        <f>G493+G494</f>
        <v>2550.3000000000002</v>
      </c>
      <c r="H492" s="45">
        <f t="shared" si="7"/>
        <v>97.60106434643798</v>
      </c>
    </row>
    <row r="493" spans="1:8" ht="31.5">
      <c r="A493" s="87" t="s">
        <v>212</v>
      </c>
      <c r="B493" s="43" t="s">
        <v>160</v>
      </c>
      <c r="C493" s="43" t="s">
        <v>8</v>
      </c>
      <c r="D493" s="43" t="s">
        <v>171</v>
      </c>
      <c r="E493" s="43" t="s">
        <v>40</v>
      </c>
      <c r="F493" s="44">
        <v>338.26961</v>
      </c>
      <c r="G493" s="45">
        <v>333.8</v>
      </c>
      <c r="H493" s="45">
        <f t="shared" si="7"/>
        <v>98.678684141918637</v>
      </c>
    </row>
    <row r="494" spans="1:8" ht="47.25">
      <c r="A494" s="87" t="s">
        <v>233</v>
      </c>
      <c r="B494" s="43" t="s">
        <v>160</v>
      </c>
      <c r="C494" s="43" t="s">
        <v>8</v>
      </c>
      <c r="D494" s="43" t="s">
        <v>171</v>
      </c>
      <c r="E494" s="43" t="s">
        <v>35</v>
      </c>
      <c r="F494" s="44">
        <v>2274.7141900000001</v>
      </c>
      <c r="G494" s="45">
        <v>2216.5</v>
      </c>
      <c r="H494" s="45">
        <f t="shared" si="7"/>
        <v>97.440812992862178</v>
      </c>
    </row>
    <row r="495" spans="1:8" ht="47.25">
      <c r="A495" s="87" t="s">
        <v>363</v>
      </c>
      <c r="B495" s="43" t="s">
        <v>160</v>
      </c>
      <c r="C495" s="43" t="s">
        <v>8</v>
      </c>
      <c r="D495" s="43" t="s">
        <v>62</v>
      </c>
      <c r="E495" s="43" t="s">
        <v>0</v>
      </c>
      <c r="F495" s="44">
        <v>50</v>
      </c>
      <c r="G495" s="45">
        <f>G496</f>
        <v>50</v>
      </c>
      <c r="H495" s="45">
        <f t="shared" si="7"/>
        <v>100</v>
      </c>
    </row>
    <row r="496" spans="1:8" ht="31.5">
      <c r="A496" s="87" t="s">
        <v>204</v>
      </c>
      <c r="B496" s="43" t="s">
        <v>160</v>
      </c>
      <c r="C496" s="43" t="s">
        <v>8</v>
      </c>
      <c r="D496" s="43" t="s">
        <v>62</v>
      </c>
      <c r="E496" s="43" t="s">
        <v>10</v>
      </c>
      <c r="F496" s="44">
        <v>50</v>
      </c>
      <c r="G496" s="45">
        <v>50</v>
      </c>
      <c r="H496" s="45">
        <f t="shared" si="7"/>
        <v>100</v>
      </c>
    </row>
    <row r="497" spans="1:8" ht="31.5">
      <c r="A497" s="87" t="s">
        <v>254</v>
      </c>
      <c r="B497" s="43" t="s">
        <v>160</v>
      </c>
      <c r="C497" s="43" t="s">
        <v>8</v>
      </c>
      <c r="D497" s="43" t="s">
        <v>59</v>
      </c>
      <c r="E497" s="43" t="s">
        <v>0</v>
      </c>
      <c r="F497" s="44">
        <v>5680</v>
      </c>
      <c r="G497" s="45">
        <f>G498</f>
        <v>2703.5</v>
      </c>
      <c r="H497" s="45">
        <f t="shared" si="7"/>
        <v>47.596830985915496</v>
      </c>
    </row>
    <row r="498" spans="1:8" ht="31.5">
      <c r="A498" s="87" t="s">
        <v>212</v>
      </c>
      <c r="B498" s="43" t="s">
        <v>160</v>
      </c>
      <c r="C498" s="43" t="s">
        <v>8</v>
      </c>
      <c r="D498" s="43" t="s">
        <v>59</v>
      </c>
      <c r="E498" s="43" t="s">
        <v>40</v>
      </c>
      <c r="F498" s="44">
        <v>5680</v>
      </c>
      <c r="G498" s="45">
        <v>2703.5</v>
      </c>
      <c r="H498" s="45">
        <f t="shared" si="7"/>
        <v>47.596830985915496</v>
      </c>
    </row>
    <row r="499" spans="1:8" ht="31.5">
      <c r="A499" s="87" t="s">
        <v>338</v>
      </c>
      <c r="B499" s="43" t="s">
        <v>160</v>
      </c>
      <c r="C499" s="43" t="s">
        <v>8</v>
      </c>
      <c r="D499" s="43" t="s">
        <v>172</v>
      </c>
      <c r="E499" s="43" t="s">
        <v>0</v>
      </c>
      <c r="F499" s="44">
        <v>1140</v>
      </c>
      <c r="G499" s="45">
        <f>G500</f>
        <v>1140</v>
      </c>
      <c r="H499" s="45">
        <f t="shared" si="7"/>
        <v>100</v>
      </c>
    </row>
    <row r="500" spans="1:8" ht="31.5">
      <c r="A500" s="87" t="s">
        <v>212</v>
      </c>
      <c r="B500" s="43" t="s">
        <v>160</v>
      </c>
      <c r="C500" s="43" t="s">
        <v>8</v>
      </c>
      <c r="D500" s="43" t="s">
        <v>172</v>
      </c>
      <c r="E500" s="43" t="s">
        <v>40</v>
      </c>
      <c r="F500" s="44">
        <v>1140</v>
      </c>
      <c r="G500" s="45">
        <v>1140</v>
      </c>
      <c r="H500" s="45">
        <f t="shared" si="7"/>
        <v>100</v>
      </c>
    </row>
    <row r="501" spans="1:8" ht="31.5">
      <c r="A501" s="87" t="s">
        <v>219</v>
      </c>
      <c r="B501" s="43" t="s">
        <v>160</v>
      </c>
      <c r="C501" s="43" t="s">
        <v>8</v>
      </c>
      <c r="D501" s="43" t="s">
        <v>56</v>
      </c>
      <c r="E501" s="43" t="s">
        <v>0</v>
      </c>
      <c r="F501" s="44">
        <v>18722</v>
      </c>
      <c r="G501" s="45">
        <f>G502+G504</f>
        <v>17897.900000000001</v>
      </c>
      <c r="H501" s="45">
        <f t="shared" si="7"/>
        <v>95.598226685183221</v>
      </c>
    </row>
    <row r="502" spans="1:8" ht="157.5" customHeight="1">
      <c r="A502" s="87" t="s">
        <v>397</v>
      </c>
      <c r="B502" s="43" t="s">
        <v>160</v>
      </c>
      <c r="C502" s="43" t="s">
        <v>8</v>
      </c>
      <c r="D502" s="43" t="s">
        <v>173</v>
      </c>
      <c r="E502" s="43" t="s">
        <v>0</v>
      </c>
      <c r="F502" s="44">
        <v>14360</v>
      </c>
      <c r="G502" s="45">
        <f>G503</f>
        <v>13603.9</v>
      </c>
      <c r="H502" s="45">
        <f t="shared" si="7"/>
        <v>94.734679665738156</v>
      </c>
    </row>
    <row r="503" spans="1:8" ht="47.25">
      <c r="A503" s="87" t="s">
        <v>233</v>
      </c>
      <c r="B503" s="43" t="s">
        <v>160</v>
      </c>
      <c r="C503" s="43" t="s">
        <v>8</v>
      </c>
      <c r="D503" s="43" t="s">
        <v>173</v>
      </c>
      <c r="E503" s="43" t="s">
        <v>35</v>
      </c>
      <c r="F503" s="44">
        <v>14360</v>
      </c>
      <c r="G503" s="45">
        <v>13603.9</v>
      </c>
      <c r="H503" s="45">
        <f t="shared" si="7"/>
        <v>94.734679665738156</v>
      </c>
    </row>
    <row r="504" spans="1:8" ht="189">
      <c r="A504" s="87" t="s">
        <v>398</v>
      </c>
      <c r="B504" s="43" t="s">
        <v>160</v>
      </c>
      <c r="C504" s="43" t="s">
        <v>8</v>
      </c>
      <c r="D504" s="43" t="s">
        <v>174</v>
      </c>
      <c r="E504" s="43" t="s">
        <v>0</v>
      </c>
      <c r="F504" s="44">
        <v>4362</v>
      </c>
      <c r="G504" s="45">
        <f>G505</f>
        <v>4294</v>
      </c>
      <c r="H504" s="45">
        <f t="shared" si="7"/>
        <v>98.441082072443834</v>
      </c>
    </row>
    <row r="505" spans="1:8" ht="47.25">
      <c r="A505" s="87" t="s">
        <v>233</v>
      </c>
      <c r="B505" s="43" t="s">
        <v>160</v>
      </c>
      <c r="C505" s="43" t="s">
        <v>8</v>
      </c>
      <c r="D505" s="43" t="s">
        <v>174</v>
      </c>
      <c r="E505" s="43" t="s">
        <v>35</v>
      </c>
      <c r="F505" s="44">
        <v>4362</v>
      </c>
      <c r="G505" s="45">
        <v>4294</v>
      </c>
      <c r="H505" s="45">
        <f t="shared" si="7"/>
        <v>98.441082072443834</v>
      </c>
    </row>
    <row r="506" spans="1:8" ht="63">
      <c r="A506" s="87" t="s">
        <v>175</v>
      </c>
      <c r="B506" s="43" t="s">
        <v>160</v>
      </c>
      <c r="C506" s="43" t="s">
        <v>8</v>
      </c>
      <c r="D506" s="43" t="s">
        <v>176</v>
      </c>
      <c r="E506" s="43" t="s">
        <v>0</v>
      </c>
      <c r="F506" s="44">
        <v>1544</v>
      </c>
      <c r="G506" s="45">
        <f>G507</f>
        <v>1523.3</v>
      </c>
      <c r="H506" s="45">
        <f t="shared" si="7"/>
        <v>98.659326424870471</v>
      </c>
    </row>
    <row r="507" spans="1:8" ht="173.25">
      <c r="A507" s="87" t="s">
        <v>400</v>
      </c>
      <c r="B507" s="43" t="s">
        <v>160</v>
      </c>
      <c r="C507" s="43" t="s">
        <v>8</v>
      </c>
      <c r="D507" s="43" t="s">
        <v>177</v>
      </c>
      <c r="E507" s="43" t="s">
        <v>0</v>
      </c>
      <c r="F507" s="44">
        <v>1544</v>
      </c>
      <c r="G507" s="45">
        <f>G508</f>
        <v>1523.3</v>
      </c>
      <c r="H507" s="45">
        <f t="shared" si="7"/>
        <v>98.659326424870471</v>
      </c>
    </row>
    <row r="508" spans="1:8" ht="47.25">
      <c r="A508" s="87" t="s">
        <v>233</v>
      </c>
      <c r="B508" s="43" t="s">
        <v>160</v>
      </c>
      <c r="C508" s="43" t="s">
        <v>8</v>
      </c>
      <c r="D508" s="43" t="s">
        <v>177</v>
      </c>
      <c r="E508" s="43" t="s">
        <v>35</v>
      </c>
      <c r="F508" s="44">
        <v>1544</v>
      </c>
      <c r="G508" s="45">
        <v>1523.3</v>
      </c>
      <c r="H508" s="45">
        <f t="shared" si="7"/>
        <v>98.659326424870471</v>
      </c>
    </row>
    <row r="509" spans="1:8" ht="47.25">
      <c r="A509" s="87" t="s">
        <v>287</v>
      </c>
      <c r="B509" s="43" t="s">
        <v>160</v>
      </c>
      <c r="C509" s="43" t="s">
        <v>8</v>
      </c>
      <c r="D509" s="43" t="s">
        <v>64</v>
      </c>
      <c r="E509" s="43" t="s">
        <v>0</v>
      </c>
      <c r="F509" s="44">
        <v>1097.9819299999999</v>
      </c>
      <c r="G509" s="45">
        <f>G510</f>
        <v>1078.5</v>
      </c>
      <c r="H509" s="45">
        <f t="shared" si="7"/>
        <v>98.225660234681655</v>
      </c>
    </row>
    <row r="510" spans="1:8" ht="47.25">
      <c r="A510" s="87" t="s">
        <v>288</v>
      </c>
      <c r="B510" s="43" t="s">
        <v>160</v>
      </c>
      <c r="C510" s="43" t="s">
        <v>8</v>
      </c>
      <c r="D510" s="43" t="s">
        <v>65</v>
      </c>
      <c r="E510" s="43" t="s">
        <v>0</v>
      </c>
      <c r="F510" s="44">
        <v>1097.9819299999999</v>
      </c>
      <c r="G510" s="45">
        <f>G511+G514</f>
        <v>1078.5</v>
      </c>
      <c r="H510" s="45">
        <f t="shared" si="7"/>
        <v>98.225660234681655</v>
      </c>
    </row>
    <row r="511" spans="1:8" ht="63">
      <c r="A511" s="87" t="s">
        <v>401</v>
      </c>
      <c r="B511" s="43" t="s">
        <v>160</v>
      </c>
      <c r="C511" s="43" t="s">
        <v>8</v>
      </c>
      <c r="D511" s="43" t="s">
        <v>178</v>
      </c>
      <c r="E511" s="43" t="s">
        <v>0</v>
      </c>
      <c r="F511" s="44">
        <v>964</v>
      </c>
      <c r="G511" s="45">
        <f>G512+G513</f>
        <v>948.59999999999991</v>
      </c>
      <c r="H511" s="45">
        <f t="shared" si="7"/>
        <v>98.402489626556005</v>
      </c>
    </row>
    <row r="512" spans="1:8" ht="31.5">
      <c r="A512" s="87" t="s">
        <v>212</v>
      </c>
      <c r="B512" s="43" t="s">
        <v>160</v>
      </c>
      <c r="C512" s="43" t="s">
        <v>8</v>
      </c>
      <c r="D512" s="43" t="s">
        <v>178</v>
      </c>
      <c r="E512" s="43" t="s">
        <v>40</v>
      </c>
      <c r="F512" s="44">
        <v>129.18</v>
      </c>
      <c r="G512" s="45">
        <v>129.19999999999999</v>
      </c>
      <c r="H512" s="45">
        <f t="shared" si="7"/>
        <v>100.01548227279763</v>
      </c>
    </row>
    <row r="513" spans="1:8" ht="47.25">
      <c r="A513" s="87" t="s">
        <v>233</v>
      </c>
      <c r="B513" s="43" t="s">
        <v>160</v>
      </c>
      <c r="C513" s="43" t="s">
        <v>8</v>
      </c>
      <c r="D513" s="43" t="s">
        <v>178</v>
      </c>
      <c r="E513" s="43" t="s">
        <v>35</v>
      </c>
      <c r="F513" s="44">
        <v>834.82</v>
      </c>
      <c r="G513" s="45">
        <v>819.4</v>
      </c>
      <c r="H513" s="45">
        <f t="shared" si="7"/>
        <v>98.152895234900924</v>
      </c>
    </row>
    <row r="514" spans="1:8" ht="63">
      <c r="A514" s="87" t="s">
        <v>356</v>
      </c>
      <c r="B514" s="43" t="s">
        <v>160</v>
      </c>
      <c r="C514" s="43" t="s">
        <v>8</v>
      </c>
      <c r="D514" s="43" t="s">
        <v>66</v>
      </c>
      <c r="E514" s="43" t="s">
        <v>0</v>
      </c>
      <c r="F514" s="44">
        <v>133.98193000000001</v>
      </c>
      <c r="G514" s="45">
        <f>G515</f>
        <v>129.9</v>
      </c>
      <c r="H514" s="45">
        <f t="shared" si="7"/>
        <v>96.953372742130227</v>
      </c>
    </row>
    <row r="515" spans="1:8" ht="31.5">
      <c r="A515" s="87" t="s">
        <v>204</v>
      </c>
      <c r="B515" s="43" t="s">
        <v>160</v>
      </c>
      <c r="C515" s="43" t="s">
        <v>8</v>
      </c>
      <c r="D515" s="43" t="s">
        <v>66</v>
      </c>
      <c r="E515" s="43" t="s">
        <v>10</v>
      </c>
      <c r="F515" s="44">
        <v>133.98193000000001</v>
      </c>
      <c r="G515" s="45">
        <v>129.9</v>
      </c>
      <c r="H515" s="45">
        <f t="shared" si="7"/>
        <v>96.953372742130227</v>
      </c>
    </row>
    <row r="516" spans="1:8">
      <c r="A516" s="87" t="s">
        <v>235</v>
      </c>
      <c r="B516" s="43" t="s">
        <v>160</v>
      </c>
      <c r="C516" s="43" t="s">
        <v>8</v>
      </c>
      <c r="D516" s="43" t="s">
        <v>42</v>
      </c>
      <c r="E516" s="43" t="s">
        <v>0</v>
      </c>
      <c r="F516" s="44">
        <v>587.6</v>
      </c>
      <c r="G516" s="45">
        <f>G517+G519</f>
        <v>587.6</v>
      </c>
      <c r="H516" s="45">
        <f t="shared" si="7"/>
        <v>100</v>
      </c>
    </row>
    <row r="517" spans="1:8" ht="31.5">
      <c r="A517" s="87" t="s">
        <v>339</v>
      </c>
      <c r="B517" s="43" t="s">
        <v>160</v>
      </c>
      <c r="C517" s="43" t="s">
        <v>8</v>
      </c>
      <c r="D517" s="43" t="s">
        <v>179</v>
      </c>
      <c r="E517" s="43" t="s">
        <v>0</v>
      </c>
      <c r="F517" s="44">
        <v>300</v>
      </c>
      <c r="G517" s="45">
        <f>G518</f>
        <v>300</v>
      </c>
      <c r="H517" s="45">
        <f t="shared" si="7"/>
        <v>100</v>
      </c>
    </row>
    <row r="518" spans="1:8" ht="31.5">
      <c r="A518" s="87" t="s">
        <v>212</v>
      </c>
      <c r="B518" s="43" t="s">
        <v>160</v>
      </c>
      <c r="C518" s="43" t="s">
        <v>8</v>
      </c>
      <c r="D518" s="43" t="s">
        <v>179</v>
      </c>
      <c r="E518" s="43" t="s">
        <v>40</v>
      </c>
      <c r="F518" s="44">
        <v>300</v>
      </c>
      <c r="G518" s="45">
        <v>300</v>
      </c>
      <c r="H518" s="45">
        <f t="shared" si="7"/>
        <v>100</v>
      </c>
    </row>
    <row r="519" spans="1:8" ht="47.25">
      <c r="A519" s="87" t="s">
        <v>256</v>
      </c>
      <c r="B519" s="43" t="s">
        <v>160</v>
      </c>
      <c r="C519" s="43" t="s">
        <v>8</v>
      </c>
      <c r="D519" s="43" t="s">
        <v>61</v>
      </c>
      <c r="E519" s="43" t="s">
        <v>0</v>
      </c>
      <c r="F519" s="44">
        <v>287.60000000000002</v>
      </c>
      <c r="G519" s="45">
        <f>G520</f>
        <v>287.60000000000002</v>
      </c>
      <c r="H519" s="45">
        <f t="shared" si="7"/>
        <v>100</v>
      </c>
    </row>
    <row r="520" spans="1:8" ht="31.5">
      <c r="A520" s="87" t="s">
        <v>212</v>
      </c>
      <c r="B520" s="43" t="s">
        <v>160</v>
      </c>
      <c r="C520" s="43" t="s">
        <v>8</v>
      </c>
      <c r="D520" s="43" t="s">
        <v>61</v>
      </c>
      <c r="E520" s="43" t="s">
        <v>40</v>
      </c>
      <c r="F520" s="44">
        <v>287.60000000000002</v>
      </c>
      <c r="G520" s="45">
        <v>287.60000000000002</v>
      </c>
      <c r="H520" s="45">
        <f t="shared" si="7"/>
        <v>100</v>
      </c>
    </row>
    <row r="521" spans="1:8" s="42" customFormat="1">
      <c r="A521" s="86" t="s">
        <v>358</v>
      </c>
      <c r="B521" s="39" t="s">
        <v>160</v>
      </c>
      <c r="C521" s="39" t="s">
        <v>13</v>
      </c>
      <c r="D521" s="39" t="s">
        <v>3</v>
      </c>
      <c r="E521" s="39" t="s">
        <v>0</v>
      </c>
      <c r="F521" s="40">
        <v>48444.800000000003</v>
      </c>
      <c r="G521" s="41">
        <f>G522</f>
        <v>45401</v>
      </c>
      <c r="H521" s="41">
        <f t="shared" si="7"/>
        <v>93.71697271946627</v>
      </c>
    </row>
    <row r="522" spans="1:8" ht="31.5">
      <c r="A522" s="87" t="s">
        <v>252</v>
      </c>
      <c r="B522" s="43" t="s">
        <v>160</v>
      </c>
      <c r="C522" s="43" t="s">
        <v>13</v>
      </c>
      <c r="D522" s="43" t="s">
        <v>55</v>
      </c>
      <c r="E522" s="43" t="s">
        <v>0</v>
      </c>
      <c r="F522" s="44">
        <v>48444.800000000003</v>
      </c>
      <c r="G522" s="45">
        <f>G523+G526</f>
        <v>45401</v>
      </c>
      <c r="H522" s="45">
        <f t="shared" ref="H522:H577" si="8">G522/F522%</f>
        <v>93.71697271946627</v>
      </c>
    </row>
    <row r="523" spans="1:8" ht="63">
      <c r="A523" s="87" t="s">
        <v>269</v>
      </c>
      <c r="B523" s="43" t="s">
        <v>160</v>
      </c>
      <c r="C523" s="43" t="s">
        <v>13</v>
      </c>
      <c r="D523" s="43" t="s">
        <v>78</v>
      </c>
      <c r="E523" s="43" t="s">
        <v>0</v>
      </c>
      <c r="F523" s="44">
        <v>12780</v>
      </c>
      <c r="G523" s="45">
        <f>G524</f>
        <v>11280</v>
      </c>
      <c r="H523" s="45">
        <f t="shared" si="8"/>
        <v>88.262910798122064</v>
      </c>
    </row>
    <row r="524" spans="1:8" ht="94.5">
      <c r="A524" s="87" t="s">
        <v>359</v>
      </c>
      <c r="B524" s="43" t="s">
        <v>160</v>
      </c>
      <c r="C524" s="43" t="s">
        <v>13</v>
      </c>
      <c r="D524" s="43" t="s">
        <v>180</v>
      </c>
      <c r="E524" s="43" t="s">
        <v>0</v>
      </c>
      <c r="F524" s="44">
        <v>12780</v>
      </c>
      <c r="G524" s="45">
        <f>G525</f>
        <v>11280</v>
      </c>
      <c r="H524" s="45">
        <f t="shared" si="8"/>
        <v>88.262910798122064</v>
      </c>
    </row>
    <row r="525" spans="1:8" ht="47.25">
      <c r="A525" s="87" t="s">
        <v>255</v>
      </c>
      <c r="B525" s="43" t="s">
        <v>160</v>
      </c>
      <c r="C525" s="43" t="s">
        <v>13</v>
      </c>
      <c r="D525" s="43" t="s">
        <v>180</v>
      </c>
      <c r="E525" s="43" t="s">
        <v>60</v>
      </c>
      <c r="F525" s="44">
        <v>12780</v>
      </c>
      <c r="G525" s="45">
        <v>11280</v>
      </c>
      <c r="H525" s="45">
        <f t="shared" si="8"/>
        <v>88.262910798122064</v>
      </c>
    </row>
    <row r="526" spans="1:8" ht="31.5">
      <c r="A526" s="87" t="s">
        <v>219</v>
      </c>
      <c r="B526" s="43" t="s">
        <v>160</v>
      </c>
      <c r="C526" s="43" t="s">
        <v>13</v>
      </c>
      <c r="D526" s="43" t="s">
        <v>56</v>
      </c>
      <c r="E526" s="43" t="s">
        <v>0</v>
      </c>
      <c r="F526" s="44">
        <v>35664.800000000003</v>
      </c>
      <c r="G526" s="45">
        <f>G527+G529</f>
        <v>34121</v>
      </c>
      <c r="H526" s="45">
        <f t="shared" si="8"/>
        <v>95.67136223951907</v>
      </c>
    </row>
    <row r="527" spans="1:8" ht="96.75" customHeight="1">
      <c r="A527" s="87" t="s">
        <v>402</v>
      </c>
      <c r="B527" s="43" t="s">
        <v>160</v>
      </c>
      <c r="C527" s="43" t="s">
        <v>13</v>
      </c>
      <c r="D527" s="43" t="s">
        <v>181</v>
      </c>
      <c r="E527" s="43" t="s">
        <v>0</v>
      </c>
      <c r="F527" s="44">
        <v>7736.5</v>
      </c>
      <c r="G527" s="45">
        <f>G528</f>
        <v>7431.6</v>
      </c>
      <c r="H527" s="45">
        <f t="shared" si="8"/>
        <v>96.058941381761784</v>
      </c>
    </row>
    <row r="528" spans="1:8" ht="47.25">
      <c r="A528" s="87" t="s">
        <v>233</v>
      </c>
      <c r="B528" s="43" t="s">
        <v>160</v>
      </c>
      <c r="C528" s="43" t="s">
        <v>13</v>
      </c>
      <c r="D528" s="43" t="s">
        <v>181</v>
      </c>
      <c r="E528" s="43" t="s">
        <v>35</v>
      </c>
      <c r="F528" s="44">
        <v>7736.5</v>
      </c>
      <c r="G528" s="45">
        <v>7431.6</v>
      </c>
      <c r="H528" s="45">
        <f t="shared" si="8"/>
        <v>96.058941381761784</v>
      </c>
    </row>
    <row r="529" spans="1:8" ht="78.75">
      <c r="A529" s="87" t="s">
        <v>403</v>
      </c>
      <c r="B529" s="43" t="s">
        <v>160</v>
      </c>
      <c r="C529" s="43" t="s">
        <v>13</v>
      </c>
      <c r="D529" s="43" t="s">
        <v>182</v>
      </c>
      <c r="E529" s="43" t="s">
        <v>0</v>
      </c>
      <c r="F529" s="44">
        <v>27928.3</v>
      </c>
      <c r="G529" s="45">
        <f>G530</f>
        <v>26689.4</v>
      </c>
      <c r="H529" s="45">
        <f t="shared" si="8"/>
        <v>95.563997808674358</v>
      </c>
    </row>
    <row r="530" spans="1:8" ht="31.5">
      <c r="A530" s="87" t="s">
        <v>212</v>
      </c>
      <c r="B530" s="43" t="s">
        <v>160</v>
      </c>
      <c r="C530" s="43" t="s">
        <v>13</v>
      </c>
      <c r="D530" s="43" t="s">
        <v>182</v>
      </c>
      <c r="E530" s="43" t="s">
        <v>40</v>
      </c>
      <c r="F530" s="44">
        <v>27928.3</v>
      </c>
      <c r="G530" s="45">
        <v>26689.4</v>
      </c>
      <c r="H530" s="45">
        <f t="shared" si="8"/>
        <v>95.563997808674358</v>
      </c>
    </row>
    <row r="531" spans="1:8" s="42" customFormat="1" ht="31.5">
      <c r="A531" s="86" t="s">
        <v>404</v>
      </c>
      <c r="B531" s="39" t="s">
        <v>160</v>
      </c>
      <c r="C531" s="39" t="s">
        <v>22</v>
      </c>
      <c r="D531" s="39" t="s">
        <v>3</v>
      </c>
      <c r="E531" s="39" t="s">
        <v>0</v>
      </c>
      <c r="F531" s="40">
        <v>2496</v>
      </c>
      <c r="G531" s="41">
        <f>G532+G537</f>
        <v>2336.4</v>
      </c>
      <c r="H531" s="41">
        <f t="shared" si="8"/>
        <v>93.605769230769226</v>
      </c>
    </row>
    <row r="532" spans="1:8" ht="47.25">
      <c r="A532" s="87" t="s">
        <v>201</v>
      </c>
      <c r="B532" s="43" t="s">
        <v>160</v>
      </c>
      <c r="C532" s="43" t="s">
        <v>22</v>
      </c>
      <c r="D532" s="43" t="s">
        <v>5</v>
      </c>
      <c r="E532" s="43" t="s">
        <v>0</v>
      </c>
      <c r="F532" s="44">
        <v>130</v>
      </c>
      <c r="G532" s="45">
        <f>G533</f>
        <v>130</v>
      </c>
      <c r="H532" s="45">
        <f t="shared" si="8"/>
        <v>100</v>
      </c>
    </row>
    <row r="533" spans="1:8" ht="31.5">
      <c r="A533" s="87" t="s">
        <v>219</v>
      </c>
      <c r="B533" s="43" t="s">
        <v>160</v>
      </c>
      <c r="C533" s="43" t="s">
        <v>22</v>
      </c>
      <c r="D533" s="43" t="s">
        <v>14</v>
      </c>
      <c r="E533" s="43" t="s">
        <v>0</v>
      </c>
      <c r="F533" s="44">
        <v>130</v>
      </c>
      <c r="G533" s="45">
        <f>G534</f>
        <v>130</v>
      </c>
      <c r="H533" s="45">
        <f t="shared" si="8"/>
        <v>100</v>
      </c>
    </row>
    <row r="534" spans="1:8" ht="143.25" customHeight="1">
      <c r="A534" s="87" t="s">
        <v>405</v>
      </c>
      <c r="B534" s="43" t="s">
        <v>160</v>
      </c>
      <c r="C534" s="43" t="s">
        <v>22</v>
      </c>
      <c r="D534" s="43" t="s">
        <v>183</v>
      </c>
      <c r="E534" s="43" t="s">
        <v>0</v>
      </c>
      <c r="F534" s="44">
        <v>130</v>
      </c>
      <c r="G534" s="45">
        <f>G535+G536</f>
        <v>130</v>
      </c>
      <c r="H534" s="45">
        <f t="shared" si="8"/>
        <v>100</v>
      </c>
    </row>
    <row r="535" spans="1:8" ht="94.5">
      <c r="A535" s="87" t="s">
        <v>203</v>
      </c>
      <c r="B535" s="43" t="s">
        <v>160</v>
      </c>
      <c r="C535" s="43" t="s">
        <v>22</v>
      </c>
      <c r="D535" s="43" t="s">
        <v>183</v>
      </c>
      <c r="E535" s="43" t="s">
        <v>7</v>
      </c>
      <c r="F535" s="44">
        <v>111.913</v>
      </c>
      <c r="G535" s="45">
        <v>111.9</v>
      </c>
      <c r="H535" s="45">
        <f t="shared" si="8"/>
        <v>99.988383833870955</v>
      </c>
    </row>
    <row r="536" spans="1:8" ht="31.5">
      <c r="A536" s="87" t="s">
        <v>204</v>
      </c>
      <c r="B536" s="43" t="s">
        <v>160</v>
      </c>
      <c r="C536" s="43" t="s">
        <v>22</v>
      </c>
      <c r="D536" s="43" t="s">
        <v>183</v>
      </c>
      <c r="E536" s="43" t="s">
        <v>10</v>
      </c>
      <c r="F536" s="44">
        <v>18.087</v>
      </c>
      <c r="G536" s="45">
        <v>18.100000000000001</v>
      </c>
      <c r="H536" s="45">
        <f t="shared" si="8"/>
        <v>100.07187482722398</v>
      </c>
    </row>
    <row r="537" spans="1:8">
      <c r="A537" s="87" t="s">
        <v>317</v>
      </c>
      <c r="B537" s="43" t="s">
        <v>160</v>
      </c>
      <c r="C537" s="43" t="s">
        <v>22</v>
      </c>
      <c r="D537" s="43" t="s">
        <v>122</v>
      </c>
      <c r="E537" s="43" t="s">
        <v>0</v>
      </c>
      <c r="F537" s="44">
        <v>2366</v>
      </c>
      <c r="G537" s="45">
        <f>G538</f>
        <v>2206.4</v>
      </c>
      <c r="H537" s="45">
        <f t="shared" si="8"/>
        <v>93.254437869822482</v>
      </c>
    </row>
    <row r="538" spans="1:8" ht="64.5" customHeight="1">
      <c r="A538" s="87" t="s">
        <v>424</v>
      </c>
      <c r="B538" s="43" t="s">
        <v>160</v>
      </c>
      <c r="C538" s="43" t="s">
        <v>22</v>
      </c>
      <c r="D538" s="43" t="s">
        <v>184</v>
      </c>
      <c r="E538" s="43" t="s">
        <v>0</v>
      </c>
      <c r="F538" s="44">
        <v>2366</v>
      </c>
      <c r="G538" s="45">
        <f>G539+G540</f>
        <v>2206.4</v>
      </c>
      <c r="H538" s="45">
        <f t="shared" si="8"/>
        <v>93.254437869822482</v>
      </c>
    </row>
    <row r="539" spans="1:8" ht="31.5">
      <c r="A539" s="87" t="s">
        <v>212</v>
      </c>
      <c r="B539" s="43" t="s">
        <v>160</v>
      </c>
      <c r="C539" s="43" t="s">
        <v>22</v>
      </c>
      <c r="D539" s="43" t="s">
        <v>184</v>
      </c>
      <c r="E539" s="43" t="s">
        <v>40</v>
      </c>
      <c r="F539" s="44">
        <v>1982</v>
      </c>
      <c r="G539" s="45">
        <v>1901.8</v>
      </c>
      <c r="H539" s="45">
        <f t="shared" si="8"/>
        <v>95.953582240161452</v>
      </c>
    </row>
    <row r="540" spans="1:8" ht="47.25">
      <c r="A540" s="87" t="s">
        <v>233</v>
      </c>
      <c r="B540" s="43" t="s">
        <v>160</v>
      </c>
      <c r="C540" s="43" t="s">
        <v>22</v>
      </c>
      <c r="D540" s="43" t="s">
        <v>184</v>
      </c>
      <c r="E540" s="43" t="s">
        <v>35</v>
      </c>
      <c r="F540" s="44">
        <v>384</v>
      </c>
      <c r="G540" s="45">
        <v>304.60000000000002</v>
      </c>
      <c r="H540" s="45">
        <f t="shared" si="8"/>
        <v>79.322916666666671</v>
      </c>
    </row>
    <row r="541" spans="1:8" s="42" customFormat="1">
      <c r="A541" s="86" t="s">
        <v>389</v>
      </c>
      <c r="B541" s="39" t="s">
        <v>26</v>
      </c>
      <c r="C541" s="39" t="s">
        <v>2</v>
      </c>
      <c r="D541" s="39" t="s">
        <v>3</v>
      </c>
      <c r="E541" s="39" t="s">
        <v>0</v>
      </c>
      <c r="F541" s="40">
        <v>19329.275600000001</v>
      </c>
      <c r="G541" s="41">
        <f>G542</f>
        <v>14441.1</v>
      </c>
      <c r="H541" s="41">
        <f t="shared" si="8"/>
        <v>74.711025383693126</v>
      </c>
    </row>
    <row r="542" spans="1:8" s="42" customFormat="1">
      <c r="A542" s="86" t="s">
        <v>340</v>
      </c>
      <c r="B542" s="39" t="s">
        <v>26</v>
      </c>
      <c r="C542" s="39" t="s">
        <v>4</v>
      </c>
      <c r="D542" s="39" t="s">
        <v>3</v>
      </c>
      <c r="E542" s="39" t="s">
        <v>0</v>
      </c>
      <c r="F542" s="40">
        <v>19329.275600000001</v>
      </c>
      <c r="G542" s="41">
        <f>G543+G546+G552+G556</f>
        <v>14441.1</v>
      </c>
      <c r="H542" s="41">
        <f t="shared" si="8"/>
        <v>74.711025383693126</v>
      </c>
    </row>
    <row r="543" spans="1:8" ht="31.5">
      <c r="A543" s="87" t="s">
        <v>406</v>
      </c>
      <c r="B543" s="43" t="s">
        <v>26</v>
      </c>
      <c r="C543" s="43" t="s">
        <v>4</v>
      </c>
      <c r="D543" s="43" t="s">
        <v>185</v>
      </c>
      <c r="E543" s="43" t="s">
        <v>0</v>
      </c>
      <c r="F543" s="44">
        <v>4679</v>
      </c>
      <c r="G543" s="45">
        <f>G544</f>
        <v>4663.3</v>
      </c>
      <c r="H543" s="45">
        <f t="shared" si="8"/>
        <v>99.664458217567855</v>
      </c>
    </row>
    <row r="544" spans="1:8" ht="31.5">
      <c r="A544" s="87" t="s">
        <v>407</v>
      </c>
      <c r="B544" s="43" t="s">
        <v>26</v>
      </c>
      <c r="C544" s="43" t="s">
        <v>4</v>
      </c>
      <c r="D544" s="43" t="s">
        <v>186</v>
      </c>
      <c r="E544" s="43" t="s">
        <v>0</v>
      </c>
      <c r="F544" s="44">
        <v>4679</v>
      </c>
      <c r="G544" s="45">
        <f>G545</f>
        <v>4663.3</v>
      </c>
      <c r="H544" s="45">
        <f t="shared" si="8"/>
        <v>99.664458217567855</v>
      </c>
    </row>
    <row r="545" spans="1:8" ht="47.25">
      <c r="A545" s="87" t="s">
        <v>233</v>
      </c>
      <c r="B545" s="43" t="s">
        <v>26</v>
      </c>
      <c r="C545" s="43" t="s">
        <v>4</v>
      </c>
      <c r="D545" s="43" t="s">
        <v>186</v>
      </c>
      <c r="E545" s="43" t="s">
        <v>35</v>
      </c>
      <c r="F545" s="44">
        <v>4679</v>
      </c>
      <c r="G545" s="45">
        <v>4663.3</v>
      </c>
      <c r="H545" s="45">
        <f t="shared" si="8"/>
        <v>99.664458217567855</v>
      </c>
    </row>
    <row r="546" spans="1:8" ht="31.5">
      <c r="A546" s="87" t="s">
        <v>252</v>
      </c>
      <c r="B546" s="43" t="s">
        <v>26</v>
      </c>
      <c r="C546" s="43" t="s">
        <v>4</v>
      </c>
      <c r="D546" s="43" t="s">
        <v>55</v>
      </c>
      <c r="E546" s="43" t="s">
        <v>0</v>
      </c>
      <c r="F546" s="44">
        <v>12321.7</v>
      </c>
      <c r="G546" s="45">
        <f>G547</f>
        <v>7640.0999999999995</v>
      </c>
      <c r="H546" s="45">
        <f t="shared" si="8"/>
        <v>62.005242783057518</v>
      </c>
    </row>
    <row r="547" spans="1:8" ht="47.25">
      <c r="A547" s="87" t="s">
        <v>253</v>
      </c>
      <c r="B547" s="43" t="s">
        <v>26</v>
      </c>
      <c r="C547" s="43" t="s">
        <v>4</v>
      </c>
      <c r="D547" s="43" t="s">
        <v>58</v>
      </c>
      <c r="E547" s="43" t="s">
        <v>0</v>
      </c>
      <c r="F547" s="44">
        <v>12321.7</v>
      </c>
      <c r="G547" s="45">
        <f>G548+G550</f>
        <v>7640.0999999999995</v>
      </c>
      <c r="H547" s="45">
        <f t="shared" si="8"/>
        <v>62.005242783057518</v>
      </c>
    </row>
    <row r="548" spans="1:8" ht="47.25">
      <c r="A548" s="87" t="s">
        <v>281</v>
      </c>
      <c r="B548" s="43" t="s">
        <v>26</v>
      </c>
      <c r="C548" s="43" t="s">
        <v>4</v>
      </c>
      <c r="D548" s="43" t="s">
        <v>89</v>
      </c>
      <c r="E548" s="43" t="s">
        <v>0</v>
      </c>
      <c r="F548" s="44">
        <v>10500</v>
      </c>
      <c r="G548" s="45">
        <f>G549</f>
        <v>5818.4</v>
      </c>
      <c r="H548" s="45">
        <f t="shared" si="8"/>
        <v>55.413333333333327</v>
      </c>
    </row>
    <row r="549" spans="1:8" ht="47.25">
      <c r="A549" s="87" t="s">
        <v>255</v>
      </c>
      <c r="B549" s="43" t="s">
        <v>26</v>
      </c>
      <c r="C549" s="43" t="s">
        <v>4</v>
      </c>
      <c r="D549" s="43" t="s">
        <v>89</v>
      </c>
      <c r="E549" s="43" t="s">
        <v>60</v>
      </c>
      <c r="F549" s="44">
        <v>10500</v>
      </c>
      <c r="G549" s="45">
        <v>5818.4</v>
      </c>
      <c r="H549" s="45">
        <f t="shared" si="8"/>
        <v>55.413333333333327</v>
      </c>
    </row>
    <row r="550" spans="1:8" ht="47.25">
      <c r="A550" s="87" t="s">
        <v>372</v>
      </c>
      <c r="B550" s="43" t="s">
        <v>26</v>
      </c>
      <c r="C550" s="43" t="s">
        <v>4</v>
      </c>
      <c r="D550" s="43" t="s">
        <v>141</v>
      </c>
      <c r="E550" s="43" t="s">
        <v>0</v>
      </c>
      <c r="F550" s="44">
        <v>1821.7</v>
      </c>
      <c r="G550" s="45">
        <f>G551</f>
        <v>1821.7</v>
      </c>
      <c r="H550" s="45">
        <f t="shared" si="8"/>
        <v>100.00000000000001</v>
      </c>
    </row>
    <row r="551" spans="1:8" ht="47.25">
      <c r="A551" s="87" t="s">
        <v>233</v>
      </c>
      <c r="B551" s="43" t="s">
        <v>26</v>
      </c>
      <c r="C551" s="43" t="s">
        <v>4</v>
      </c>
      <c r="D551" s="43" t="s">
        <v>141</v>
      </c>
      <c r="E551" s="43" t="s">
        <v>35</v>
      </c>
      <c r="F551" s="44">
        <v>1821.7</v>
      </c>
      <c r="G551" s="45">
        <v>1821.7</v>
      </c>
      <c r="H551" s="45">
        <f t="shared" si="8"/>
        <v>100.00000000000001</v>
      </c>
    </row>
    <row r="552" spans="1:8" ht="47.25">
      <c r="A552" s="87" t="s">
        <v>287</v>
      </c>
      <c r="B552" s="43" t="s">
        <v>26</v>
      </c>
      <c r="C552" s="43" t="s">
        <v>4</v>
      </c>
      <c r="D552" s="43" t="s">
        <v>64</v>
      </c>
      <c r="E552" s="43" t="s">
        <v>0</v>
      </c>
      <c r="F552" s="44">
        <v>1000</v>
      </c>
      <c r="G552" s="45">
        <f>G553</f>
        <v>916.1</v>
      </c>
      <c r="H552" s="45">
        <f t="shared" si="8"/>
        <v>91.61</v>
      </c>
    </row>
    <row r="553" spans="1:8" ht="47.25">
      <c r="A553" s="87" t="s">
        <v>288</v>
      </c>
      <c r="B553" s="43" t="s">
        <v>26</v>
      </c>
      <c r="C553" s="43" t="s">
        <v>4</v>
      </c>
      <c r="D553" s="43" t="s">
        <v>65</v>
      </c>
      <c r="E553" s="43" t="s">
        <v>0</v>
      </c>
      <c r="F553" s="44">
        <v>1000</v>
      </c>
      <c r="G553" s="45">
        <f>G554</f>
        <v>916.1</v>
      </c>
      <c r="H553" s="45">
        <f t="shared" si="8"/>
        <v>91.61</v>
      </c>
    </row>
    <row r="554" spans="1:8" ht="47.25">
      <c r="A554" s="87" t="s">
        <v>289</v>
      </c>
      <c r="B554" s="43" t="s">
        <v>26</v>
      </c>
      <c r="C554" s="43" t="s">
        <v>4</v>
      </c>
      <c r="D554" s="43" t="s">
        <v>95</v>
      </c>
      <c r="E554" s="43" t="s">
        <v>0</v>
      </c>
      <c r="F554" s="44">
        <v>1000</v>
      </c>
      <c r="G554" s="45">
        <f>G555</f>
        <v>916.1</v>
      </c>
      <c r="H554" s="45">
        <f t="shared" si="8"/>
        <v>91.61</v>
      </c>
    </row>
    <row r="555" spans="1:8" ht="47.25">
      <c r="A555" s="87" t="s">
        <v>255</v>
      </c>
      <c r="B555" s="43" t="s">
        <v>26</v>
      </c>
      <c r="C555" s="43" t="s">
        <v>4</v>
      </c>
      <c r="D555" s="43" t="s">
        <v>95</v>
      </c>
      <c r="E555" s="43" t="s">
        <v>60</v>
      </c>
      <c r="F555" s="44">
        <v>1000</v>
      </c>
      <c r="G555" s="45">
        <v>916.1</v>
      </c>
      <c r="H555" s="45">
        <f t="shared" si="8"/>
        <v>91.61</v>
      </c>
    </row>
    <row r="556" spans="1:8">
      <c r="A556" s="87" t="s">
        <v>235</v>
      </c>
      <c r="B556" s="43" t="s">
        <v>26</v>
      </c>
      <c r="C556" s="43" t="s">
        <v>4</v>
      </c>
      <c r="D556" s="43" t="s">
        <v>42</v>
      </c>
      <c r="E556" s="43" t="s">
        <v>0</v>
      </c>
      <c r="F556" s="44">
        <v>1328.5755999999999</v>
      </c>
      <c r="G556" s="45">
        <f>G557+G560</f>
        <v>1221.5999999999999</v>
      </c>
      <c r="H556" s="45">
        <f t="shared" si="8"/>
        <v>91.948098399518997</v>
      </c>
    </row>
    <row r="557" spans="1:8" ht="47.25">
      <c r="A557" s="87" t="s">
        <v>326</v>
      </c>
      <c r="B557" s="43" t="s">
        <v>26</v>
      </c>
      <c r="C557" s="43" t="s">
        <v>4</v>
      </c>
      <c r="D557" s="43" t="s">
        <v>144</v>
      </c>
      <c r="E557" s="43" t="s">
        <v>0</v>
      </c>
      <c r="F557" s="44">
        <v>1101.2755999999999</v>
      </c>
      <c r="G557" s="45">
        <f>G558+G559</f>
        <v>994.4</v>
      </c>
      <c r="H557" s="45">
        <f t="shared" si="8"/>
        <v>90.295290297905453</v>
      </c>
    </row>
    <row r="558" spans="1:8" ht="31.5">
      <c r="A558" s="87" t="s">
        <v>204</v>
      </c>
      <c r="B558" s="43" t="s">
        <v>26</v>
      </c>
      <c r="C558" s="43" t="s">
        <v>4</v>
      </c>
      <c r="D558" s="43" t="s">
        <v>144</v>
      </c>
      <c r="E558" s="43" t="s">
        <v>10</v>
      </c>
      <c r="F558" s="44">
        <v>1046.7139999999999</v>
      </c>
      <c r="G558" s="45">
        <v>939.9</v>
      </c>
      <c r="H558" s="45">
        <f t="shared" si="8"/>
        <v>89.795302250662559</v>
      </c>
    </row>
    <row r="559" spans="1:8" ht="47.25">
      <c r="A559" s="87" t="s">
        <v>233</v>
      </c>
      <c r="B559" s="43" t="s">
        <v>26</v>
      </c>
      <c r="C559" s="43" t="s">
        <v>4</v>
      </c>
      <c r="D559" s="43" t="s">
        <v>144</v>
      </c>
      <c r="E559" s="43" t="s">
        <v>35</v>
      </c>
      <c r="F559" s="44">
        <v>54.561599999999999</v>
      </c>
      <c r="G559" s="45">
        <v>54.5</v>
      </c>
      <c r="H559" s="45">
        <f t="shared" si="8"/>
        <v>99.887100085041496</v>
      </c>
    </row>
    <row r="560" spans="1:8" ht="63">
      <c r="A560" s="87" t="s">
        <v>237</v>
      </c>
      <c r="B560" s="43" t="s">
        <v>26</v>
      </c>
      <c r="C560" s="43" t="s">
        <v>4</v>
      </c>
      <c r="D560" s="43" t="s">
        <v>44</v>
      </c>
      <c r="E560" s="43" t="s">
        <v>0</v>
      </c>
      <c r="F560" s="44">
        <v>227.3</v>
      </c>
      <c r="G560" s="45">
        <f>G561</f>
        <v>227.2</v>
      </c>
      <c r="H560" s="45">
        <f t="shared" si="8"/>
        <v>99.956005279366465</v>
      </c>
    </row>
    <row r="561" spans="1:8" ht="47.25">
      <c r="A561" s="87" t="s">
        <v>233</v>
      </c>
      <c r="B561" s="43" t="s">
        <v>26</v>
      </c>
      <c r="C561" s="43" t="s">
        <v>4</v>
      </c>
      <c r="D561" s="43" t="s">
        <v>44</v>
      </c>
      <c r="E561" s="43" t="s">
        <v>35</v>
      </c>
      <c r="F561" s="44">
        <v>227.3</v>
      </c>
      <c r="G561" s="45">
        <v>227.2</v>
      </c>
      <c r="H561" s="45">
        <f t="shared" si="8"/>
        <v>99.956005279366465</v>
      </c>
    </row>
    <row r="562" spans="1:8" s="42" customFormat="1">
      <c r="A562" s="88" t="s">
        <v>493</v>
      </c>
      <c r="B562" s="39" t="s">
        <v>73</v>
      </c>
      <c r="C562" s="39" t="s">
        <v>2</v>
      </c>
      <c r="D562" s="39" t="s">
        <v>3</v>
      </c>
      <c r="E562" s="39" t="s">
        <v>0</v>
      </c>
      <c r="F562" s="40">
        <v>7107.1</v>
      </c>
      <c r="G562" s="41">
        <f>G563+G567</f>
        <v>7107.1</v>
      </c>
      <c r="H562" s="41">
        <f t="shared" si="8"/>
        <v>100.00000000000001</v>
      </c>
    </row>
    <row r="563" spans="1:8" s="42" customFormat="1">
      <c r="A563" s="86" t="s">
        <v>341</v>
      </c>
      <c r="B563" s="39" t="s">
        <v>73</v>
      </c>
      <c r="C563" s="39" t="s">
        <v>1</v>
      </c>
      <c r="D563" s="39" t="s">
        <v>3</v>
      </c>
      <c r="E563" s="39" t="s">
        <v>0</v>
      </c>
      <c r="F563" s="40">
        <v>3323</v>
      </c>
      <c r="G563" s="41">
        <f>G564</f>
        <v>3323</v>
      </c>
      <c r="H563" s="41">
        <f t="shared" si="8"/>
        <v>100.00000000000001</v>
      </c>
    </row>
    <row r="564" spans="1:8">
      <c r="A564" s="87" t="s">
        <v>342</v>
      </c>
      <c r="B564" s="43" t="s">
        <v>73</v>
      </c>
      <c r="C564" s="43" t="s">
        <v>1</v>
      </c>
      <c r="D564" s="43" t="s">
        <v>187</v>
      </c>
      <c r="E564" s="43" t="s">
        <v>0</v>
      </c>
      <c r="F564" s="44">
        <v>3323</v>
      </c>
      <c r="G564" s="45">
        <f>G565</f>
        <v>3323</v>
      </c>
      <c r="H564" s="45">
        <f t="shared" si="8"/>
        <v>100.00000000000001</v>
      </c>
    </row>
    <row r="565" spans="1:8" ht="31.5">
      <c r="A565" s="87" t="s">
        <v>232</v>
      </c>
      <c r="B565" s="43" t="s">
        <v>73</v>
      </c>
      <c r="C565" s="43" t="s">
        <v>1</v>
      </c>
      <c r="D565" s="43" t="s">
        <v>188</v>
      </c>
      <c r="E565" s="43" t="s">
        <v>0</v>
      </c>
      <c r="F565" s="44">
        <v>3323</v>
      </c>
      <c r="G565" s="45">
        <f>G566</f>
        <v>3323</v>
      </c>
      <c r="H565" s="45">
        <f t="shared" si="8"/>
        <v>100.00000000000001</v>
      </c>
    </row>
    <row r="566" spans="1:8" ht="47.25">
      <c r="A566" s="87" t="s">
        <v>233</v>
      </c>
      <c r="B566" s="43" t="s">
        <v>73</v>
      </c>
      <c r="C566" s="43" t="s">
        <v>1</v>
      </c>
      <c r="D566" s="43" t="s">
        <v>188</v>
      </c>
      <c r="E566" s="43" t="s">
        <v>35</v>
      </c>
      <c r="F566" s="44">
        <v>3323</v>
      </c>
      <c r="G566" s="45">
        <v>3323</v>
      </c>
      <c r="H566" s="45">
        <f t="shared" si="8"/>
        <v>100.00000000000001</v>
      </c>
    </row>
    <row r="567" spans="1:8" s="42" customFormat="1">
      <c r="A567" s="86" t="s">
        <v>343</v>
      </c>
      <c r="B567" s="39" t="s">
        <v>73</v>
      </c>
      <c r="C567" s="39" t="s">
        <v>4</v>
      </c>
      <c r="D567" s="39" t="s">
        <v>3</v>
      </c>
      <c r="E567" s="39" t="s">
        <v>0</v>
      </c>
      <c r="F567" s="40">
        <v>3784.1</v>
      </c>
      <c r="G567" s="41">
        <f>G568</f>
        <v>3784.1</v>
      </c>
      <c r="H567" s="41">
        <f t="shared" si="8"/>
        <v>100</v>
      </c>
    </row>
    <row r="568" spans="1:8" ht="47.25">
      <c r="A568" s="87" t="s">
        <v>430</v>
      </c>
      <c r="B568" s="43" t="s">
        <v>73</v>
      </c>
      <c r="C568" s="43" t="s">
        <v>4</v>
      </c>
      <c r="D568" s="43" t="s">
        <v>189</v>
      </c>
      <c r="E568" s="43" t="s">
        <v>0</v>
      </c>
      <c r="F568" s="44">
        <v>3784.1</v>
      </c>
      <c r="G568" s="45">
        <f>G569</f>
        <v>3784.1</v>
      </c>
      <c r="H568" s="45">
        <f t="shared" si="8"/>
        <v>100</v>
      </c>
    </row>
    <row r="569" spans="1:8" ht="31.5">
      <c r="A569" s="87" t="s">
        <v>232</v>
      </c>
      <c r="B569" s="43" t="s">
        <v>73</v>
      </c>
      <c r="C569" s="43" t="s">
        <v>4</v>
      </c>
      <c r="D569" s="43" t="s">
        <v>190</v>
      </c>
      <c r="E569" s="43" t="s">
        <v>0</v>
      </c>
      <c r="F569" s="44">
        <v>3784.1</v>
      </c>
      <c r="G569" s="45">
        <f>G570+G571</f>
        <v>3784.1</v>
      </c>
      <c r="H569" s="45">
        <f t="shared" si="8"/>
        <v>100</v>
      </c>
    </row>
    <row r="570" spans="1:8" ht="47.25">
      <c r="A570" s="87" t="s">
        <v>255</v>
      </c>
      <c r="B570" s="43" t="s">
        <v>73</v>
      </c>
      <c r="C570" s="43" t="s">
        <v>4</v>
      </c>
      <c r="D570" s="43" t="s">
        <v>190</v>
      </c>
      <c r="E570" s="43" t="s">
        <v>60</v>
      </c>
      <c r="F570" s="44">
        <v>959.03099999999995</v>
      </c>
      <c r="G570" s="45">
        <v>959</v>
      </c>
      <c r="H570" s="45">
        <f t="shared" si="8"/>
        <v>99.996767570599914</v>
      </c>
    </row>
    <row r="571" spans="1:8" ht="47.25">
      <c r="A571" s="87" t="s">
        <v>233</v>
      </c>
      <c r="B571" s="43" t="s">
        <v>73</v>
      </c>
      <c r="C571" s="43" t="s">
        <v>4</v>
      </c>
      <c r="D571" s="43" t="s">
        <v>190</v>
      </c>
      <c r="E571" s="43" t="s">
        <v>35</v>
      </c>
      <c r="F571" s="44">
        <v>2825.069</v>
      </c>
      <c r="G571" s="45">
        <v>2825.1</v>
      </c>
      <c r="H571" s="45">
        <f t="shared" si="8"/>
        <v>100.00109731833099</v>
      </c>
    </row>
    <row r="572" spans="1:8" s="42" customFormat="1" ht="31.5">
      <c r="A572" s="86" t="s">
        <v>348</v>
      </c>
      <c r="B572" s="39" t="s">
        <v>29</v>
      </c>
      <c r="C572" s="39" t="s">
        <v>2</v>
      </c>
      <c r="D572" s="39" t="s">
        <v>3</v>
      </c>
      <c r="E572" s="39" t="s">
        <v>0</v>
      </c>
      <c r="F572" s="40">
        <v>1720</v>
      </c>
      <c r="G572" s="41">
        <f>G573</f>
        <v>1636.5</v>
      </c>
      <c r="H572" s="41">
        <f t="shared" si="8"/>
        <v>95.145348837209312</v>
      </c>
    </row>
    <row r="573" spans="1:8" s="42" customFormat="1" ht="31.5">
      <c r="A573" s="86" t="s">
        <v>428</v>
      </c>
      <c r="B573" s="39" t="s">
        <v>29</v>
      </c>
      <c r="C573" s="39" t="s">
        <v>1</v>
      </c>
      <c r="D573" s="39" t="s">
        <v>3</v>
      </c>
      <c r="E573" s="39" t="s">
        <v>0</v>
      </c>
      <c r="F573" s="40">
        <v>1720</v>
      </c>
      <c r="G573" s="41">
        <f>G574</f>
        <v>1636.5</v>
      </c>
      <c r="H573" s="41">
        <f t="shared" si="8"/>
        <v>95.145348837209312</v>
      </c>
    </row>
    <row r="574" spans="1:8" ht="31.5">
      <c r="A574" s="87" t="s">
        <v>349</v>
      </c>
      <c r="B574" s="43" t="s">
        <v>29</v>
      </c>
      <c r="C574" s="43" t="s">
        <v>1</v>
      </c>
      <c r="D574" s="43" t="s">
        <v>191</v>
      </c>
      <c r="E574" s="43" t="s">
        <v>0</v>
      </c>
      <c r="F574" s="44">
        <v>1720</v>
      </c>
      <c r="G574" s="45">
        <f>G575</f>
        <v>1636.5</v>
      </c>
      <c r="H574" s="45">
        <f t="shared" si="8"/>
        <v>95.145348837209312</v>
      </c>
    </row>
    <row r="575" spans="1:8" ht="31.5">
      <c r="A575" s="87" t="s">
        <v>425</v>
      </c>
      <c r="B575" s="43" t="s">
        <v>29</v>
      </c>
      <c r="C575" s="43" t="s">
        <v>1</v>
      </c>
      <c r="D575" s="43" t="s">
        <v>192</v>
      </c>
      <c r="E575" s="43" t="s">
        <v>0</v>
      </c>
      <c r="F575" s="44">
        <v>1720</v>
      </c>
      <c r="G575" s="45">
        <f>G576</f>
        <v>1636.5</v>
      </c>
      <c r="H575" s="45">
        <f t="shared" si="8"/>
        <v>95.145348837209312</v>
      </c>
    </row>
    <row r="576" spans="1:8" ht="31.5">
      <c r="A576" s="87" t="s">
        <v>350</v>
      </c>
      <c r="B576" s="43" t="s">
        <v>29</v>
      </c>
      <c r="C576" s="43" t="s">
        <v>1</v>
      </c>
      <c r="D576" s="43" t="s">
        <v>192</v>
      </c>
      <c r="E576" s="43" t="s">
        <v>193</v>
      </c>
      <c r="F576" s="44">
        <v>1720</v>
      </c>
      <c r="G576" s="45">
        <v>1636.5</v>
      </c>
      <c r="H576" s="45">
        <f t="shared" si="8"/>
        <v>95.145348837209312</v>
      </c>
    </row>
    <row r="577" spans="1:8" s="42" customFormat="1">
      <c r="A577" s="47" t="s">
        <v>429</v>
      </c>
      <c r="B577" s="48"/>
      <c r="C577" s="48"/>
      <c r="D577" s="48"/>
      <c r="E577" s="48"/>
      <c r="F577" s="40">
        <v>2908805.92637</v>
      </c>
      <c r="G577" s="41">
        <f>G13+G101+G108+G117+G183+G306+G316+G429+G464+G471+G541+G562+G572</f>
        <v>2361480.7000000002</v>
      </c>
      <c r="H577" s="49">
        <f t="shared" si="8"/>
        <v>81.183852060799879</v>
      </c>
    </row>
    <row r="578" spans="1:8">
      <c r="A578" s="50"/>
      <c r="B578" s="51"/>
      <c r="C578" s="51"/>
      <c r="D578" s="51"/>
      <c r="E578" s="51"/>
      <c r="F578" s="52"/>
    </row>
  </sheetData>
  <mergeCells count="10">
    <mergeCell ref="A7:H7"/>
    <mergeCell ref="A8:I8"/>
    <mergeCell ref="A9:H9"/>
    <mergeCell ref="G10:H10"/>
    <mergeCell ref="A1:H1"/>
    <mergeCell ref="A2:H2"/>
    <mergeCell ref="A3:H3"/>
    <mergeCell ref="A4:H4"/>
    <mergeCell ref="A5:H5"/>
    <mergeCell ref="A6:H6"/>
  </mergeCells>
  <pageMargins left="0.70866141732283472" right="0.23622047244094491" top="0.74803149606299213" bottom="0.62992125984251968" header="0.31496062992125984" footer="0.31496062992125984"/>
  <pageSetup paperSize="9" scale="8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5"/>
  <sheetViews>
    <sheetView view="pageBreakPreview" zoomScale="60" workbookViewId="0">
      <selection activeCell="G15" sqref="G15"/>
    </sheetView>
  </sheetViews>
  <sheetFormatPr defaultRowHeight="15.75"/>
  <cols>
    <col min="1" max="1" width="42.42578125" style="10" customWidth="1"/>
    <col min="2" max="2" width="6.5703125" style="8" customWidth="1"/>
    <col min="3" max="3" width="5.5703125" style="8" customWidth="1"/>
    <col min="4" max="4" width="6" style="8" customWidth="1"/>
    <col min="5" max="5" width="9.42578125" style="8" customWidth="1"/>
    <col min="6" max="6" width="6.7109375" style="8" customWidth="1"/>
    <col min="7" max="7" width="11.140625" style="9" customWidth="1"/>
    <col min="8" max="8" width="13.7109375" style="11" customWidth="1"/>
    <col min="9" max="9" width="8.140625" style="11" customWidth="1"/>
    <col min="10" max="16384" width="9.140625" style="11"/>
  </cols>
  <sheetData>
    <row r="1" spans="1:9">
      <c r="A1" s="103" t="s">
        <v>442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3" t="s">
        <v>443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104" t="s">
        <v>436</v>
      </c>
      <c r="B3" s="104"/>
      <c r="C3" s="104"/>
      <c r="D3" s="104"/>
      <c r="E3" s="104"/>
      <c r="F3" s="104"/>
      <c r="G3" s="104"/>
      <c r="H3" s="104"/>
      <c r="I3" s="104"/>
    </row>
    <row r="4" spans="1:9">
      <c r="A4" s="104" t="s">
        <v>444</v>
      </c>
      <c r="B4" s="104"/>
      <c r="C4" s="104"/>
      <c r="D4" s="104"/>
      <c r="E4" s="104"/>
      <c r="F4" s="104"/>
      <c r="G4" s="104"/>
      <c r="H4" s="104"/>
      <c r="I4" s="104"/>
    </row>
    <row r="5" spans="1:9">
      <c r="A5" s="104" t="s">
        <v>438</v>
      </c>
      <c r="B5" s="104"/>
      <c r="C5" s="104"/>
      <c r="D5" s="104"/>
      <c r="E5" s="104"/>
      <c r="F5" s="104"/>
      <c r="G5" s="104"/>
      <c r="H5" s="104"/>
      <c r="I5" s="104"/>
    </row>
    <row r="6" spans="1:9">
      <c r="A6" s="104" t="s">
        <v>446</v>
      </c>
      <c r="B6" s="104"/>
      <c r="C6" s="104"/>
      <c r="D6" s="104"/>
      <c r="E6" s="104"/>
      <c r="F6" s="104"/>
      <c r="G6" s="104"/>
      <c r="H6" s="104"/>
      <c r="I6" s="104"/>
    </row>
    <row r="7" spans="1:9">
      <c r="A7" s="104" t="s">
        <v>505</v>
      </c>
      <c r="B7" s="104"/>
      <c r="C7" s="104"/>
      <c r="D7" s="104"/>
      <c r="E7" s="104"/>
      <c r="F7" s="104"/>
      <c r="G7" s="104"/>
      <c r="H7" s="104"/>
      <c r="I7" s="104"/>
    </row>
    <row r="8" spans="1:9" ht="83.25" customHeight="1">
      <c r="A8" s="105" t="s">
        <v>495</v>
      </c>
      <c r="B8" s="105"/>
      <c r="C8" s="105"/>
      <c r="D8" s="105"/>
      <c r="E8" s="105"/>
      <c r="F8" s="105"/>
      <c r="G8" s="105"/>
      <c r="H8" s="105"/>
      <c r="I8" s="105"/>
    </row>
    <row r="9" spans="1:9" ht="28.5" customHeight="1">
      <c r="B9" s="11"/>
      <c r="C9" s="11"/>
      <c r="D9" s="11"/>
      <c r="E9" s="11"/>
      <c r="F9" s="11"/>
      <c r="G9" s="11"/>
      <c r="H9" s="106" t="s">
        <v>439</v>
      </c>
      <c r="I9" s="106"/>
    </row>
    <row r="10" spans="1:9" ht="94.5">
      <c r="A10" s="91" t="s">
        <v>408</v>
      </c>
      <c r="B10" s="91" t="s">
        <v>491</v>
      </c>
      <c r="C10" s="91" t="s">
        <v>497</v>
      </c>
      <c r="D10" s="91" t="s">
        <v>498</v>
      </c>
      <c r="E10" s="91" t="s">
        <v>411</v>
      </c>
      <c r="F10" s="91" t="s">
        <v>490</v>
      </c>
      <c r="G10" s="92" t="s">
        <v>492</v>
      </c>
      <c r="H10" s="94" t="s">
        <v>489</v>
      </c>
      <c r="I10" s="93" t="s">
        <v>499</v>
      </c>
    </row>
    <row r="11" spans="1:9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5">
        <v>7</v>
      </c>
      <c r="H11" s="17">
        <v>8</v>
      </c>
      <c r="I11" s="17">
        <v>9</v>
      </c>
    </row>
    <row r="12" spans="1:9" s="12" customFormat="1" ht="33.75" customHeight="1">
      <c r="A12" s="88" t="s">
        <v>199</v>
      </c>
      <c r="B12" s="6" t="s">
        <v>194</v>
      </c>
      <c r="C12" s="6" t="s">
        <v>2</v>
      </c>
      <c r="D12" s="6" t="s">
        <v>2</v>
      </c>
      <c r="E12" s="6" t="s">
        <v>3</v>
      </c>
      <c r="F12" s="6" t="s">
        <v>0</v>
      </c>
      <c r="G12" s="2">
        <v>12582</v>
      </c>
      <c r="H12" s="15">
        <f>H13+H32</f>
        <v>12570.699999999999</v>
      </c>
      <c r="I12" s="14">
        <f>H12/G12%</f>
        <v>99.9101891591162</v>
      </c>
    </row>
    <row r="13" spans="1:9" s="12" customFormat="1">
      <c r="A13" s="88" t="s">
        <v>244</v>
      </c>
      <c r="B13" s="6" t="s">
        <v>194</v>
      </c>
      <c r="C13" s="6" t="s">
        <v>1</v>
      </c>
      <c r="D13" s="6" t="s">
        <v>2</v>
      </c>
      <c r="E13" s="6" t="s">
        <v>3</v>
      </c>
      <c r="F13" s="6" t="s">
        <v>0</v>
      </c>
      <c r="G13" s="2">
        <v>11278</v>
      </c>
      <c r="H13" s="15">
        <f>H14+H22+H28</f>
        <v>11266.9</v>
      </c>
      <c r="I13" s="14">
        <f t="shared" ref="I13:I73" si="0">H13/G13%</f>
        <v>99.901578294023764</v>
      </c>
    </row>
    <row r="14" spans="1:9" s="12" customFormat="1" ht="79.5" customHeight="1">
      <c r="A14" s="88" t="s">
        <v>200</v>
      </c>
      <c r="B14" s="6" t="s">
        <v>194</v>
      </c>
      <c r="C14" s="6" t="s">
        <v>1</v>
      </c>
      <c r="D14" s="6" t="s">
        <v>8</v>
      </c>
      <c r="E14" s="6" t="s">
        <v>3</v>
      </c>
      <c r="F14" s="6" t="s">
        <v>0</v>
      </c>
      <c r="G14" s="2">
        <v>7538.3379999999997</v>
      </c>
      <c r="H14" s="15">
        <f>H15</f>
        <v>7537.4</v>
      </c>
      <c r="I14" s="14">
        <f t="shared" si="0"/>
        <v>99.9875569389433</v>
      </c>
    </row>
    <row r="15" spans="1:9" ht="47.25">
      <c r="A15" s="89" t="s">
        <v>201</v>
      </c>
      <c r="B15" s="1" t="s">
        <v>194</v>
      </c>
      <c r="C15" s="1" t="s">
        <v>1</v>
      </c>
      <c r="D15" s="1" t="s">
        <v>8</v>
      </c>
      <c r="E15" s="1" t="s">
        <v>5</v>
      </c>
      <c r="F15" s="1" t="s">
        <v>0</v>
      </c>
      <c r="G15" s="7">
        <v>7538.3379999999997</v>
      </c>
      <c r="H15" s="16">
        <f>H16+H20</f>
        <v>7537.4</v>
      </c>
      <c r="I15" s="13">
        <f t="shared" si="0"/>
        <v>99.9875569389433</v>
      </c>
    </row>
    <row r="16" spans="1:9">
      <c r="A16" s="89" t="s">
        <v>202</v>
      </c>
      <c r="B16" s="1" t="s">
        <v>194</v>
      </c>
      <c r="C16" s="1" t="s">
        <v>1</v>
      </c>
      <c r="D16" s="1" t="s">
        <v>8</v>
      </c>
      <c r="E16" s="1" t="s">
        <v>9</v>
      </c>
      <c r="F16" s="1" t="s">
        <v>0</v>
      </c>
      <c r="G16" s="7">
        <v>3141.3380000000002</v>
      </c>
      <c r="H16" s="16">
        <f>H17+H18+H19</f>
        <v>3140.7</v>
      </c>
      <c r="I16" s="13">
        <f t="shared" si="0"/>
        <v>99.979690182972973</v>
      </c>
    </row>
    <row r="17" spans="1:9" ht="97.5" customHeight="1">
      <c r="A17" s="89" t="s">
        <v>203</v>
      </c>
      <c r="B17" s="1" t="s">
        <v>194</v>
      </c>
      <c r="C17" s="1" t="s">
        <v>1</v>
      </c>
      <c r="D17" s="1" t="s">
        <v>8</v>
      </c>
      <c r="E17" s="1" t="s">
        <v>9</v>
      </c>
      <c r="F17" s="1" t="s">
        <v>7</v>
      </c>
      <c r="G17" s="7">
        <v>2685.788</v>
      </c>
      <c r="H17" s="16">
        <v>2685.7</v>
      </c>
      <c r="I17" s="13">
        <f t="shared" si="0"/>
        <v>99.996723494184934</v>
      </c>
    </row>
    <row r="18" spans="1:9" ht="30.75" customHeight="1">
      <c r="A18" s="89" t="s">
        <v>496</v>
      </c>
      <c r="B18" s="1" t="s">
        <v>194</v>
      </c>
      <c r="C18" s="1" t="s">
        <v>1</v>
      </c>
      <c r="D18" s="1" t="s">
        <v>8</v>
      </c>
      <c r="E18" s="1" t="s">
        <v>9</v>
      </c>
      <c r="F18" s="1" t="s">
        <v>10</v>
      </c>
      <c r="G18" s="7">
        <v>454.05099999999999</v>
      </c>
      <c r="H18" s="16">
        <v>453.6</v>
      </c>
      <c r="I18" s="13">
        <f t="shared" si="0"/>
        <v>99.900671950948237</v>
      </c>
    </row>
    <row r="19" spans="1:9">
      <c r="A19" s="89" t="s">
        <v>205</v>
      </c>
      <c r="B19" s="1" t="s">
        <v>194</v>
      </c>
      <c r="C19" s="1" t="s">
        <v>1</v>
      </c>
      <c r="D19" s="1" t="s">
        <v>8</v>
      </c>
      <c r="E19" s="1" t="s">
        <v>9</v>
      </c>
      <c r="F19" s="1" t="s">
        <v>11</v>
      </c>
      <c r="G19" s="7">
        <v>1.4990000000000001</v>
      </c>
      <c r="H19" s="16">
        <v>1.4</v>
      </c>
      <c r="I19" s="13">
        <f t="shared" si="0"/>
        <v>93.39559706470979</v>
      </c>
    </row>
    <row r="20" spans="1:9" ht="31.5">
      <c r="A20" s="89" t="s">
        <v>206</v>
      </c>
      <c r="B20" s="1" t="s">
        <v>194</v>
      </c>
      <c r="C20" s="1" t="s">
        <v>1</v>
      </c>
      <c r="D20" s="1" t="s">
        <v>8</v>
      </c>
      <c r="E20" s="1" t="s">
        <v>12</v>
      </c>
      <c r="F20" s="1" t="s">
        <v>0</v>
      </c>
      <c r="G20" s="7">
        <v>4397</v>
      </c>
      <c r="H20" s="16">
        <f>H21</f>
        <v>4396.7</v>
      </c>
      <c r="I20" s="13">
        <f t="shared" si="0"/>
        <v>99.993177166249708</v>
      </c>
    </row>
    <row r="21" spans="1:9" ht="94.5" customHeight="1">
      <c r="A21" s="89" t="s">
        <v>203</v>
      </c>
      <c r="B21" s="1" t="s">
        <v>194</v>
      </c>
      <c r="C21" s="1" t="s">
        <v>1</v>
      </c>
      <c r="D21" s="1" t="s">
        <v>8</v>
      </c>
      <c r="E21" s="1" t="s">
        <v>12</v>
      </c>
      <c r="F21" s="1" t="s">
        <v>7</v>
      </c>
      <c r="G21" s="7">
        <v>4397</v>
      </c>
      <c r="H21" s="16">
        <v>4396.7</v>
      </c>
      <c r="I21" s="13">
        <f t="shared" si="0"/>
        <v>99.993177166249708</v>
      </c>
    </row>
    <row r="22" spans="1:9" s="12" customFormat="1" ht="62.25" customHeight="1">
      <c r="A22" s="88" t="s">
        <v>207</v>
      </c>
      <c r="B22" s="6" t="s">
        <v>194</v>
      </c>
      <c r="C22" s="6" t="s">
        <v>1</v>
      </c>
      <c r="D22" s="6" t="s">
        <v>22</v>
      </c>
      <c r="E22" s="6" t="s">
        <v>3</v>
      </c>
      <c r="F22" s="6" t="s">
        <v>0</v>
      </c>
      <c r="G22" s="2">
        <v>3722.6619999999998</v>
      </c>
      <c r="H22" s="15">
        <f>H23</f>
        <v>3713.3999999999996</v>
      </c>
      <c r="I22" s="14">
        <f t="shared" si="0"/>
        <v>99.751199544841839</v>
      </c>
    </row>
    <row r="23" spans="1:9" ht="48" customHeight="1">
      <c r="A23" s="89" t="s">
        <v>201</v>
      </c>
      <c r="B23" s="1" t="s">
        <v>194</v>
      </c>
      <c r="C23" s="1" t="s">
        <v>1</v>
      </c>
      <c r="D23" s="1" t="s">
        <v>22</v>
      </c>
      <c r="E23" s="1" t="s">
        <v>5</v>
      </c>
      <c r="F23" s="1" t="s">
        <v>0</v>
      </c>
      <c r="G23" s="7">
        <v>3722.6619999999998</v>
      </c>
      <c r="H23" s="16">
        <f>H24+H26</f>
        <v>3713.3999999999996</v>
      </c>
      <c r="I23" s="13">
        <f t="shared" si="0"/>
        <v>99.751199544841839</v>
      </c>
    </row>
    <row r="24" spans="1:9">
      <c r="A24" s="89" t="s">
        <v>202</v>
      </c>
      <c r="B24" s="1" t="s">
        <v>194</v>
      </c>
      <c r="C24" s="1" t="s">
        <v>1</v>
      </c>
      <c r="D24" s="1" t="s">
        <v>22</v>
      </c>
      <c r="E24" s="1" t="s">
        <v>9</v>
      </c>
      <c r="F24" s="1" t="s">
        <v>0</v>
      </c>
      <c r="G24" s="7">
        <v>1189.55</v>
      </c>
      <c r="H24" s="16">
        <f>H25</f>
        <v>1180.3</v>
      </c>
      <c r="I24" s="13">
        <f t="shared" si="0"/>
        <v>99.222395023328147</v>
      </c>
    </row>
    <row r="25" spans="1:9" ht="92.25" customHeight="1">
      <c r="A25" s="89" t="s">
        <v>203</v>
      </c>
      <c r="B25" s="1" t="s">
        <v>194</v>
      </c>
      <c r="C25" s="1" t="s">
        <v>1</v>
      </c>
      <c r="D25" s="1" t="s">
        <v>22</v>
      </c>
      <c r="E25" s="1" t="s">
        <v>9</v>
      </c>
      <c r="F25" s="1" t="s">
        <v>7</v>
      </c>
      <c r="G25" s="7">
        <v>1189.55</v>
      </c>
      <c r="H25" s="16">
        <v>1180.3</v>
      </c>
      <c r="I25" s="13">
        <f t="shared" si="0"/>
        <v>99.222395023328147</v>
      </c>
    </row>
    <row r="26" spans="1:9" ht="46.5" customHeight="1">
      <c r="A26" s="89" t="s">
        <v>208</v>
      </c>
      <c r="B26" s="1" t="s">
        <v>194</v>
      </c>
      <c r="C26" s="1" t="s">
        <v>1</v>
      </c>
      <c r="D26" s="1" t="s">
        <v>22</v>
      </c>
      <c r="E26" s="1" t="s">
        <v>23</v>
      </c>
      <c r="F26" s="1" t="s">
        <v>0</v>
      </c>
      <c r="G26" s="7">
        <v>2533.1120000000001</v>
      </c>
      <c r="H26" s="16">
        <f>H27</f>
        <v>2533.1</v>
      </c>
      <c r="I26" s="13">
        <f t="shared" si="0"/>
        <v>99.999526274400807</v>
      </c>
    </row>
    <row r="27" spans="1:9" ht="95.25" customHeight="1">
      <c r="A27" s="89" t="s">
        <v>203</v>
      </c>
      <c r="B27" s="1" t="s">
        <v>194</v>
      </c>
      <c r="C27" s="1" t="s">
        <v>1</v>
      </c>
      <c r="D27" s="1" t="s">
        <v>22</v>
      </c>
      <c r="E27" s="1" t="s">
        <v>23</v>
      </c>
      <c r="F27" s="1" t="s">
        <v>7</v>
      </c>
      <c r="G27" s="7">
        <v>2533.1120000000001</v>
      </c>
      <c r="H27" s="16">
        <v>2533.1</v>
      </c>
      <c r="I27" s="13">
        <f t="shared" si="0"/>
        <v>99.999526274400807</v>
      </c>
    </row>
    <row r="28" spans="1:9" s="12" customFormat="1" ht="15.75" customHeight="1">
      <c r="A28" s="88" t="s">
        <v>209</v>
      </c>
      <c r="B28" s="6" t="s">
        <v>194</v>
      </c>
      <c r="C28" s="6" t="s">
        <v>1</v>
      </c>
      <c r="D28" s="6" t="s">
        <v>29</v>
      </c>
      <c r="E28" s="6" t="s">
        <v>3</v>
      </c>
      <c r="F28" s="6" t="s">
        <v>0</v>
      </c>
      <c r="G28" s="2">
        <v>17</v>
      </c>
      <c r="H28" s="15">
        <f>H29</f>
        <v>16.100000000000001</v>
      </c>
      <c r="I28" s="14">
        <f t="shared" si="0"/>
        <v>94.705882352941174</v>
      </c>
    </row>
    <row r="29" spans="1:9">
      <c r="A29" s="89" t="s">
        <v>210</v>
      </c>
      <c r="B29" s="1" t="s">
        <v>194</v>
      </c>
      <c r="C29" s="1" t="s">
        <v>1</v>
      </c>
      <c r="D29" s="1" t="s">
        <v>29</v>
      </c>
      <c r="E29" s="1" t="s">
        <v>38</v>
      </c>
      <c r="F29" s="1" t="s">
        <v>0</v>
      </c>
      <c r="G29" s="7">
        <v>17</v>
      </c>
      <c r="H29" s="16">
        <f>H30</f>
        <v>16.100000000000001</v>
      </c>
      <c r="I29" s="13">
        <f t="shared" si="0"/>
        <v>94.705882352941174</v>
      </c>
    </row>
    <row r="30" spans="1:9" ht="63">
      <c r="A30" s="89" t="s">
        <v>211</v>
      </c>
      <c r="B30" s="1" t="s">
        <v>194</v>
      </c>
      <c r="C30" s="1" t="s">
        <v>1</v>
      </c>
      <c r="D30" s="1" t="s">
        <v>29</v>
      </c>
      <c r="E30" s="1" t="s">
        <v>41</v>
      </c>
      <c r="F30" s="1" t="s">
        <v>0</v>
      </c>
      <c r="G30" s="7">
        <v>17</v>
      </c>
      <c r="H30" s="16">
        <f>H31</f>
        <v>16.100000000000001</v>
      </c>
      <c r="I30" s="13">
        <f t="shared" si="0"/>
        <v>94.705882352941174</v>
      </c>
    </row>
    <row r="31" spans="1:9" ht="31.5">
      <c r="A31" s="89" t="s">
        <v>212</v>
      </c>
      <c r="B31" s="1" t="s">
        <v>194</v>
      </c>
      <c r="C31" s="1" t="s">
        <v>1</v>
      </c>
      <c r="D31" s="1" t="s">
        <v>29</v>
      </c>
      <c r="E31" s="1" t="s">
        <v>41</v>
      </c>
      <c r="F31" s="1" t="s">
        <v>40</v>
      </c>
      <c r="G31" s="7">
        <v>17</v>
      </c>
      <c r="H31" s="16">
        <v>16.100000000000001</v>
      </c>
      <c r="I31" s="13">
        <f t="shared" si="0"/>
        <v>94.705882352941174</v>
      </c>
    </row>
    <row r="32" spans="1:9" s="12" customFormat="1">
      <c r="A32" s="88" t="s">
        <v>245</v>
      </c>
      <c r="B32" s="6" t="s">
        <v>194</v>
      </c>
      <c r="C32" s="6" t="s">
        <v>160</v>
      </c>
      <c r="D32" s="6" t="s">
        <v>2</v>
      </c>
      <c r="E32" s="6" t="s">
        <v>3</v>
      </c>
      <c r="F32" s="6" t="s">
        <v>0</v>
      </c>
      <c r="G32" s="2">
        <v>1304</v>
      </c>
      <c r="H32" s="15">
        <f>H33</f>
        <v>1303.8</v>
      </c>
      <c r="I32" s="14">
        <f t="shared" si="0"/>
        <v>99.984662576687114</v>
      </c>
    </row>
    <row r="33" spans="1:9" s="12" customFormat="1">
      <c r="A33" s="88" t="s">
        <v>213</v>
      </c>
      <c r="B33" s="6" t="s">
        <v>194</v>
      </c>
      <c r="C33" s="6" t="s">
        <v>160</v>
      </c>
      <c r="D33" s="6" t="s">
        <v>1</v>
      </c>
      <c r="E33" s="6" t="s">
        <v>3</v>
      </c>
      <c r="F33" s="6" t="s">
        <v>0</v>
      </c>
      <c r="G33" s="2">
        <v>1304</v>
      </c>
      <c r="H33" s="15">
        <f>H34</f>
        <v>1303.8</v>
      </c>
      <c r="I33" s="14">
        <f t="shared" si="0"/>
        <v>99.984662576687114</v>
      </c>
    </row>
    <row r="34" spans="1:9" ht="31.5">
      <c r="A34" s="89" t="s">
        <v>214</v>
      </c>
      <c r="B34" s="1" t="s">
        <v>194</v>
      </c>
      <c r="C34" s="1" t="s">
        <v>160</v>
      </c>
      <c r="D34" s="1" t="s">
        <v>1</v>
      </c>
      <c r="E34" s="1" t="s">
        <v>161</v>
      </c>
      <c r="F34" s="1" t="s">
        <v>0</v>
      </c>
      <c r="G34" s="7">
        <v>1304</v>
      </c>
      <c r="H34" s="16">
        <f>H35</f>
        <v>1303.8</v>
      </c>
      <c r="I34" s="13">
        <f t="shared" si="0"/>
        <v>99.984662576687114</v>
      </c>
    </row>
    <row r="35" spans="1:9" ht="31.5" customHeight="1">
      <c r="A35" s="89" t="s">
        <v>225</v>
      </c>
      <c r="B35" s="1" t="s">
        <v>194</v>
      </c>
      <c r="C35" s="1" t="s">
        <v>160</v>
      </c>
      <c r="D35" s="1" t="s">
        <v>1</v>
      </c>
      <c r="E35" s="1" t="s">
        <v>162</v>
      </c>
      <c r="F35" s="1" t="s">
        <v>0</v>
      </c>
      <c r="G35" s="7">
        <v>1304</v>
      </c>
      <c r="H35" s="16">
        <f>H36</f>
        <v>1303.8</v>
      </c>
      <c r="I35" s="13">
        <f t="shared" si="0"/>
        <v>99.984662576687114</v>
      </c>
    </row>
    <row r="36" spans="1:9" ht="31.5">
      <c r="A36" s="89" t="s">
        <v>212</v>
      </c>
      <c r="B36" s="1" t="s">
        <v>194</v>
      </c>
      <c r="C36" s="1" t="s">
        <v>160</v>
      </c>
      <c r="D36" s="1" t="s">
        <v>1</v>
      </c>
      <c r="E36" s="1" t="s">
        <v>162</v>
      </c>
      <c r="F36" s="1" t="s">
        <v>40</v>
      </c>
      <c r="G36" s="7">
        <v>1304</v>
      </c>
      <c r="H36" s="16">
        <v>1303.8</v>
      </c>
      <c r="I36" s="13">
        <f t="shared" si="0"/>
        <v>99.984662576687114</v>
      </c>
    </row>
    <row r="37" spans="1:9" s="12" customFormat="1" ht="49.5" customHeight="1">
      <c r="A37" s="88" t="s">
        <v>215</v>
      </c>
      <c r="B37" s="6" t="s">
        <v>195</v>
      </c>
      <c r="C37" s="6" t="s">
        <v>2</v>
      </c>
      <c r="D37" s="6" t="s">
        <v>2</v>
      </c>
      <c r="E37" s="6" t="s">
        <v>3</v>
      </c>
      <c r="F37" s="6" t="s">
        <v>0</v>
      </c>
      <c r="G37" s="2">
        <v>2141338.99315</v>
      </c>
      <c r="H37" s="15">
        <f>H38+H89+H96+H105+H149+H260+H270+H291+H300+H330+H340</f>
        <v>1631278.8000000003</v>
      </c>
      <c r="I37" s="14">
        <f t="shared" si="0"/>
        <v>76.180315457681004</v>
      </c>
    </row>
    <row r="38" spans="1:9" s="12" customFormat="1">
      <c r="A38" s="88" t="s">
        <v>244</v>
      </c>
      <c r="B38" s="6" t="s">
        <v>195</v>
      </c>
      <c r="C38" s="6" t="s">
        <v>1</v>
      </c>
      <c r="D38" s="6" t="s">
        <v>2</v>
      </c>
      <c r="E38" s="6" t="s">
        <v>3</v>
      </c>
      <c r="F38" s="6" t="s">
        <v>0</v>
      </c>
      <c r="G38" s="2">
        <v>101462.05</v>
      </c>
      <c r="H38" s="15">
        <f>H39+H43+H63+H69+H72</f>
        <v>100337</v>
      </c>
      <c r="I38" s="14">
        <f t="shared" si="0"/>
        <v>98.8911617693512</v>
      </c>
    </row>
    <row r="39" spans="1:9" s="12" customFormat="1" ht="61.5" customHeight="1">
      <c r="A39" s="88" t="s">
        <v>216</v>
      </c>
      <c r="B39" s="6" t="s">
        <v>195</v>
      </c>
      <c r="C39" s="6" t="s">
        <v>1</v>
      </c>
      <c r="D39" s="6" t="s">
        <v>4</v>
      </c>
      <c r="E39" s="6" t="s">
        <v>3</v>
      </c>
      <c r="F39" s="6" t="s">
        <v>0</v>
      </c>
      <c r="G39" s="2">
        <v>4785.1000000000004</v>
      </c>
      <c r="H39" s="15">
        <f>H40</f>
        <v>4785.1000000000004</v>
      </c>
      <c r="I39" s="14">
        <f t="shared" si="0"/>
        <v>100</v>
      </c>
    </row>
    <row r="40" spans="1:9" ht="47.25">
      <c r="A40" s="89" t="s">
        <v>201</v>
      </c>
      <c r="B40" s="1" t="s">
        <v>195</v>
      </c>
      <c r="C40" s="1" t="s">
        <v>1</v>
      </c>
      <c r="D40" s="1" t="s">
        <v>4</v>
      </c>
      <c r="E40" s="1" t="s">
        <v>5</v>
      </c>
      <c r="F40" s="1" t="s">
        <v>0</v>
      </c>
      <c r="G40" s="7">
        <v>4785.1000000000004</v>
      </c>
      <c r="H40" s="16">
        <f>H41</f>
        <v>4785.1000000000004</v>
      </c>
      <c r="I40" s="13">
        <f t="shared" si="0"/>
        <v>100</v>
      </c>
    </row>
    <row r="41" spans="1:9">
      <c r="A41" s="89" t="s">
        <v>217</v>
      </c>
      <c r="B41" s="1" t="s">
        <v>195</v>
      </c>
      <c r="C41" s="1" t="s">
        <v>1</v>
      </c>
      <c r="D41" s="1" t="s">
        <v>4</v>
      </c>
      <c r="E41" s="1" t="s">
        <v>6</v>
      </c>
      <c r="F41" s="1" t="s">
        <v>0</v>
      </c>
      <c r="G41" s="7">
        <v>4785.1000000000004</v>
      </c>
      <c r="H41" s="16">
        <f>H42</f>
        <v>4785.1000000000004</v>
      </c>
      <c r="I41" s="13">
        <f t="shared" si="0"/>
        <v>100</v>
      </c>
    </row>
    <row r="42" spans="1:9" ht="96" customHeight="1">
      <c r="A42" s="89" t="s">
        <v>203</v>
      </c>
      <c r="B42" s="1" t="s">
        <v>195</v>
      </c>
      <c r="C42" s="1" t="s">
        <v>1</v>
      </c>
      <c r="D42" s="1" t="s">
        <v>4</v>
      </c>
      <c r="E42" s="1" t="s">
        <v>6</v>
      </c>
      <c r="F42" s="1" t="s">
        <v>7</v>
      </c>
      <c r="G42" s="7">
        <v>4785.1000000000004</v>
      </c>
      <c r="H42" s="16">
        <v>4785.1000000000004</v>
      </c>
      <c r="I42" s="13">
        <f t="shared" si="0"/>
        <v>100</v>
      </c>
    </row>
    <row r="43" spans="1:9" s="12" customFormat="1" ht="93.75" customHeight="1">
      <c r="A43" s="88" t="s">
        <v>218</v>
      </c>
      <c r="B43" s="6" t="s">
        <v>195</v>
      </c>
      <c r="C43" s="6" t="s">
        <v>1</v>
      </c>
      <c r="D43" s="6" t="s">
        <v>13</v>
      </c>
      <c r="E43" s="6" t="s">
        <v>3</v>
      </c>
      <c r="F43" s="6" t="s">
        <v>0</v>
      </c>
      <c r="G43" s="2">
        <v>62190.400000000001</v>
      </c>
      <c r="H43" s="15">
        <f>H44</f>
        <v>62173.4</v>
      </c>
      <c r="I43" s="14">
        <f t="shared" si="0"/>
        <v>99.972664591319557</v>
      </c>
    </row>
    <row r="44" spans="1:9" ht="47.25">
      <c r="A44" s="89" t="s">
        <v>201</v>
      </c>
      <c r="B44" s="1" t="s">
        <v>195</v>
      </c>
      <c r="C44" s="1" t="s">
        <v>1</v>
      </c>
      <c r="D44" s="1" t="s">
        <v>13</v>
      </c>
      <c r="E44" s="1" t="s">
        <v>5</v>
      </c>
      <c r="F44" s="1" t="s">
        <v>0</v>
      </c>
      <c r="G44" s="7">
        <v>62190.400000000001</v>
      </c>
      <c r="H44" s="16">
        <f>H45+H49</f>
        <v>62173.4</v>
      </c>
      <c r="I44" s="13">
        <f t="shared" si="0"/>
        <v>99.972664591319557</v>
      </c>
    </row>
    <row r="45" spans="1:9">
      <c r="A45" s="89" t="s">
        <v>202</v>
      </c>
      <c r="B45" s="1" t="s">
        <v>195</v>
      </c>
      <c r="C45" s="1" t="s">
        <v>1</v>
      </c>
      <c r="D45" s="1" t="s">
        <v>13</v>
      </c>
      <c r="E45" s="1" t="s">
        <v>9</v>
      </c>
      <c r="F45" s="1" t="s">
        <v>0</v>
      </c>
      <c r="G45" s="7">
        <v>59550.6</v>
      </c>
      <c r="H45" s="16">
        <f>H46+H47+H48</f>
        <v>59537.4</v>
      </c>
      <c r="I45" s="13">
        <f t="shared" si="0"/>
        <v>99.977833976483865</v>
      </c>
    </row>
    <row r="46" spans="1:9" ht="94.5" customHeight="1">
      <c r="A46" s="89" t="s">
        <v>203</v>
      </c>
      <c r="B46" s="1" t="s">
        <v>195</v>
      </c>
      <c r="C46" s="1" t="s">
        <v>1</v>
      </c>
      <c r="D46" s="1" t="s">
        <v>13</v>
      </c>
      <c r="E46" s="1" t="s">
        <v>9</v>
      </c>
      <c r="F46" s="1" t="s">
        <v>7</v>
      </c>
      <c r="G46" s="7">
        <v>58294.144240000001</v>
      </c>
      <c r="H46" s="16">
        <v>58280.9</v>
      </c>
      <c r="I46" s="13">
        <f t="shared" si="0"/>
        <v>99.977280325197896</v>
      </c>
    </row>
    <row r="47" spans="1:9" ht="35.25" customHeight="1">
      <c r="A47" s="89" t="s">
        <v>204</v>
      </c>
      <c r="B47" s="1" t="s">
        <v>195</v>
      </c>
      <c r="C47" s="1" t="s">
        <v>1</v>
      </c>
      <c r="D47" s="1" t="s">
        <v>13</v>
      </c>
      <c r="E47" s="1" t="s">
        <v>9</v>
      </c>
      <c r="F47" s="1" t="s">
        <v>10</v>
      </c>
      <c r="G47" s="7">
        <v>935.97447</v>
      </c>
      <c r="H47" s="16">
        <v>936</v>
      </c>
      <c r="I47" s="13">
        <f t="shared" si="0"/>
        <v>100.00272763850064</v>
      </c>
    </row>
    <row r="48" spans="1:9">
      <c r="A48" s="89" t="s">
        <v>205</v>
      </c>
      <c r="B48" s="1" t="s">
        <v>195</v>
      </c>
      <c r="C48" s="1" t="s">
        <v>1</v>
      </c>
      <c r="D48" s="1" t="s">
        <v>13</v>
      </c>
      <c r="E48" s="1" t="s">
        <v>9</v>
      </c>
      <c r="F48" s="1" t="s">
        <v>11</v>
      </c>
      <c r="G48" s="7">
        <v>320.48129</v>
      </c>
      <c r="H48" s="16">
        <v>320.5</v>
      </c>
      <c r="I48" s="13">
        <f t="shared" si="0"/>
        <v>100.00583809432371</v>
      </c>
    </row>
    <row r="49" spans="1:9" ht="31.5">
      <c r="A49" s="89" t="s">
        <v>219</v>
      </c>
      <c r="B49" s="1" t="s">
        <v>195</v>
      </c>
      <c r="C49" s="1" t="s">
        <v>1</v>
      </c>
      <c r="D49" s="1" t="s">
        <v>13</v>
      </c>
      <c r="E49" s="1" t="s">
        <v>14</v>
      </c>
      <c r="F49" s="1" t="s">
        <v>0</v>
      </c>
      <c r="G49" s="7">
        <v>2639.8</v>
      </c>
      <c r="H49" s="16">
        <f>H50+H53+H55+H58+H60</f>
        <v>2636</v>
      </c>
      <c r="I49" s="13">
        <f t="shared" si="0"/>
        <v>99.856049700734886</v>
      </c>
    </row>
    <row r="50" spans="1:9" ht="47.25">
      <c r="A50" s="89" t="s">
        <v>220</v>
      </c>
      <c r="B50" s="1" t="s">
        <v>195</v>
      </c>
      <c r="C50" s="1" t="s">
        <v>1</v>
      </c>
      <c r="D50" s="1" t="s">
        <v>13</v>
      </c>
      <c r="E50" s="1" t="s">
        <v>15</v>
      </c>
      <c r="F50" s="1" t="s">
        <v>0</v>
      </c>
      <c r="G50" s="7">
        <v>570.5</v>
      </c>
      <c r="H50" s="16">
        <f>H51+H52</f>
        <v>570.5</v>
      </c>
      <c r="I50" s="13">
        <f t="shared" si="0"/>
        <v>100</v>
      </c>
    </row>
    <row r="51" spans="1:9" ht="92.25" customHeight="1">
      <c r="A51" s="89" t="s">
        <v>221</v>
      </c>
      <c r="B51" s="1" t="s">
        <v>195</v>
      </c>
      <c r="C51" s="1" t="s">
        <v>1</v>
      </c>
      <c r="D51" s="1" t="s">
        <v>13</v>
      </c>
      <c r="E51" s="1" t="s">
        <v>15</v>
      </c>
      <c r="F51" s="1" t="s">
        <v>7</v>
      </c>
      <c r="G51" s="7">
        <v>553.20299999999997</v>
      </c>
      <c r="H51" s="16">
        <v>553.20000000000005</v>
      </c>
      <c r="I51" s="13">
        <f t="shared" si="0"/>
        <v>99.999457703591645</v>
      </c>
    </row>
    <row r="52" spans="1:9" ht="30.75" customHeight="1">
      <c r="A52" s="89" t="s">
        <v>496</v>
      </c>
      <c r="B52" s="1" t="s">
        <v>195</v>
      </c>
      <c r="C52" s="1" t="s">
        <v>1</v>
      </c>
      <c r="D52" s="1" t="s">
        <v>13</v>
      </c>
      <c r="E52" s="1" t="s">
        <v>15</v>
      </c>
      <c r="F52" s="1" t="s">
        <v>10</v>
      </c>
      <c r="G52" s="7">
        <v>17.297000000000001</v>
      </c>
      <c r="H52" s="16">
        <v>17.3</v>
      </c>
      <c r="I52" s="13">
        <f t="shared" si="0"/>
        <v>100.01734404810082</v>
      </c>
    </row>
    <row r="53" spans="1:9" ht="142.5" customHeight="1">
      <c r="A53" s="89" t="s">
        <v>222</v>
      </c>
      <c r="B53" s="1" t="s">
        <v>195</v>
      </c>
      <c r="C53" s="1" t="s">
        <v>1</v>
      </c>
      <c r="D53" s="1" t="s">
        <v>13</v>
      </c>
      <c r="E53" s="1" t="s">
        <v>16</v>
      </c>
      <c r="F53" s="1" t="s">
        <v>0</v>
      </c>
      <c r="G53" s="7">
        <v>120</v>
      </c>
      <c r="H53" s="16">
        <f>H54</f>
        <v>120</v>
      </c>
      <c r="I53" s="13">
        <f t="shared" si="0"/>
        <v>100</v>
      </c>
    </row>
    <row r="54" spans="1:9" ht="93.75" customHeight="1">
      <c r="A54" s="89" t="s">
        <v>203</v>
      </c>
      <c r="B54" s="1" t="s">
        <v>195</v>
      </c>
      <c r="C54" s="1" t="s">
        <v>1</v>
      </c>
      <c r="D54" s="1" t="s">
        <v>13</v>
      </c>
      <c r="E54" s="1" t="s">
        <v>16</v>
      </c>
      <c r="F54" s="1" t="s">
        <v>7</v>
      </c>
      <c r="G54" s="7">
        <v>120</v>
      </c>
      <c r="H54" s="16">
        <v>120</v>
      </c>
      <c r="I54" s="13">
        <f t="shared" si="0"/>
        <v>100</v>
      </c>
    </row>
    <row r="55" spans="1:9" ht="96.75" customHeight="1">
      <c r="A55" s="89" t="s">
        <v>223</v>
      </c>
      <c r="B55" s="1" t="s">
        <v>195</v>
      </c>
      <c r="C55" s="1" t="s">
        <v>1</v>
      </c>
      <c r="D55" s="1" t="s">
        <v>13</v>
      </c>
      <c r="E55" s="1" t="s">
        <v>17</v>
      </c>
      <c r="F55" s="1" t="s">
        <v>0</v>
      </c>
      <c r="G55" s="7">
        <v>1285</v>
      </c>
      <c r="H55" s="16">
        <f>H56+H57</f>
        <v>1285</v>
      </c>
      <c r="I55" s="13">
        <f t="shared" si="0"/>
        <v>100</v>
      </c>
    </row>
    <row r="56" spans="1:9" ht="96" customHeight="1">
      <c r="A56" s="89" t="s">
        <v>203</v>
      </c>
      <c r="B56" s="1" t="s">
        <v>195</v>
      </c>
      <c r="C56" s="1" t="s">
        <v>1</v>
      </c>
      <c r="D56" s="1" t="s">
        <v>13</v>
      </c>
      <c r="E56" s="1" t="s">
        <v>17</v>
      </c>
      <c r="F56" s="1" t="s">
        <v>7</v>
      </c>
      <c r="G56" s="7">
        <v>1101.421</v>
      </c>
      <c r="H56" s="16">
        <v>1101.4000000000001</v>
      </c>
      <c r="I56" s="13">
        <f t="shared" si="0"/>
        <v>99.99809337210749</v>
      </c>
    </row>
    <row r="57" spans="1:9" ht="32.25" customHeight="1">
      <c r="A57" s="89" t="s">
        <v>496</v>
      </c>
      <c r="B57" s="1" t="s">
        <v>195</v>
      </c>
      <c r="C57" s="1" t="s">
        <v>1</v>
      </c>
      <c r="D57" s="1" t="s">
        <v>13</v>
      </c>
      <c r="E57" s="1" t="s">
        <v>17</v>
      </c>
      <c r="F57" s="1" t="s">
        <v>10</v>
      </c>
      <c r="G57" s="7">
        <v>183.57900000000001</v>
      </c>
      <c r="H57" s="16">
        <v>183.6</v>
      </c>
      <c r="I57" s="13">
        <f t="shared" si="0"/>
        <v>100.0114392169039</v>
      </c>
    </row>
    <row r="58" spans="1:9" ht="63">
      <c r="A58" s="89" t="s">
        <v>224</v>
      </c>
      <c r="B58" s="1" t="s">
        <v>195</v>
      </c>
      <c r="C58" s="1" t="s">
        <v>1</v>
      </c>
      <c r="D58" s="1" t="s">
        <v>13</v>
      </c>
      <c r="E58" s="1" t="s">
        <v>18</v>
      </c>
      <c r="F58" s="1" t="s">
        <v>0</v>
      </c>
      <c r="G58" s="7">
        <v>252</v>
      </c>
      <c r="H58" s="16">
        <f>H59</f>
        <v>248.2</v>
      </c>
      <c r="I58" s="13">
        <f t="shared" si="0"/>
        <v>98.492063492063494</v>
      </c>
    </row>
    <row r="59" spans="1:9" ht="93.75" customHeight="1">
      <c r="A59" s="89" t="s">
        <v>203</v>
      </c>
      <c r="B59" s="1" t="s">
        <v>195</v>
      </c>
      <c r="C59" s="1" t="s">
        <v>1</v>
      </c>
      <c r="D59" s="1" t="s">
        <v>13</v>
      </c>
      <c r="E59" s="1" t="s">
        <v>18</v>
      </c>
      <c r="F59" s="1" t="s">
        <v>7</v>
      </c>
      <c r="G59" s="7">
        <v>252</v>
      </c>
      <c r="H59" s="16">
        <v>248.2</v>
      </c>
      <c r="I59" s="13">
        <f t="shared" si="0"/>
        <v>98.492063492063494</v>
      </c>
    </row>
    <row r="60" spans="1:9" ht="80.25" customHeight="1">
      <c r="A60" s="89" t="s">
        <v>228</v>
      </c>
      <c r="B60" s="1" t="s">
        <v>195</v>
      </c>
      <c r="C60" s="1" t="s">
        <v>1</v>
      </c>
      <c r="D60" s="1" t="s">
        <v>13</v>
      </c>
      <c r="E60" s="1" t="s">
        <v>20</v>
      </c>
      <c r="F60" s="1" t="s">
        <v>0</v>
      </c>
      <c r="G60" s="7">
        <v>412.3</v>
      </c>
      <c r="H60" s="16">
        <f>H61+H62</f>
        <v>412.3</v>
      </c>
      <c r="I60" s="13">
        <f t="shared" si="0"/>
        <v>100</v>
      </c>
    </row>
    <row r="61" spans="1:9" ht="94.5" customHeight="1">
      <c r="A61" s="89" t="s">
        <v>203</v>
      </c>
      <c r="B61" s="1" t="s">
        <v>195</v>
      </c>
      <c r="C61" s="1" t="s">
        <v>1</v>
      </c>
      <c r="D61" s="1" t="s">
        <v>13</v>
      </c>
      <c r="E61" s="1" t="s">
        <v>20</v>
      </c>
      <c r="F61" s="1" t="s">
        <v>7</v>
      </c>
      <c r="G61" s="7">
        <v>329.8</v>
      </c>
      <c r="H61" s="16">
        <v>329.8</v>
      </c>
      <c r="I61" s="13">
        <f t="shared" si="0"/>
        <v>100</v>
      </c>
    </row>
    <row r="62" spans="1:9" ht="30.75" customHeight="1">
      <c r="A62" s="89" t="s">
        <v>496</v>
      </c>
      <c r="B62" s="1" t="s">
        <v>195</v>
      </c>
      <c r="C62" s="1" t="s">
        <v>1</v>
      </c>
      <c r="D62" s="1" t="s">
        <v>13</v>
      </c>
      <c r="E62" s="1" t="s">
        <v>20</v>
      </c>
      <c r="F62" s="1" t="s">
        <v>10</v>
      </c>
      <c r="G62" s="7">
        <v>82.5</v>
      </c>
      <c r="H62" s="16">
        <v>82.5</v>
      </c>
      <c r="I62" s="13">
        <f t="shared" si="0"/>
        <v>100</v>
      </c>
    </row>
    <row r="63" spans="1:9" s="12" customFormat="1">
      <c r="A63" s="88" t="s">
        <v>229</v>
      </c>
      <c r="B63" s="6" t="s">
        <v>195</v>
      </c>
      <c r="C63" s="6" t="s">
        <v>1</v>
      </c>
      <c r="D63" s="6" t="s">
        <v>21</v>
      </c>
      <c r="E63" s="6" t="s">
        <v>3</v>
      </c>
      <c r="F63" s="6" t="s">
        <v>0</v>
      </c>
      <c r="G63" s="2">
        <v>388.7</v>
      </c>
      <c r="H63" s="15">
        <f>H64</f>
        <v>388.7</v>
      </c>
      <c r="I63" s="14">
        <f t="shared" si="0"/>
        <v>100</v>
      </c>
    </row>
    <row r="64" spans="1:9" ht="47.25">
      <c r="A64" s="89" t="s">
        <v>201</v>
      </c>
      <c r="B64" s="1" t="s">
        <v>195</v>
      </c>
      <c r="C64" s="1" t="s">
        <v>1</v>
      </c>
      <c r="D64" s="1" t="s">
        <v>21</v>
      </c>
      <c r="E64" s="1" t="s">
        <v>5</v>
      </c>
      <c r="F64" s="1" t="s">
        <v>0</v>
      </c>
      <c r="G64" s="7">
        <v>388.7</v>
      </c>
      <c r="H64" s="16">
        <f>H65</f>
        <v>388.7</v>
      </c>
      <c r="I64" s="13">
        <f t="shared" si="0"/>
        <v>100</v>
      </c>
    </row>
    <row r="65" spans="1:9" ht="31.5">
      <c r="A65" s="89" t="s">
        <v>219</v>
      </c>
      <c r="B65" s="1" t="s">
        <v>195</v>
      </c>
      <c r="C65" s="1" t="s">
        <v>1</v>
      </c>
      <c r="D65" s="1" t="s">
        <v>21</v>
      </c>
      <c r="E65" s="1" t="s">
        <v>14</v>
      </c>
      <c r="F65" s="1" t="s">
        <v>0</v>
      </c>
      <c r="G65" s="7">
        <v>388.7</v>
      </c>
      <c r="H65" s="16">
        <f>H66</f>
        <v>388.7</v>
      </c>
      <c r="I65" s="13">
        <f t="shared" si="0"/>
        <v>100</v>
      </c>
    </row>
    <row r="66" spans="1:9" ht="95.25" customHeight="1">
      <c r="A66" s="89" t="s">
        <v>226</v>
      </c>
      <c r="B66" s="1" t="s">
        <v>195</v>
      </c>
      <c r="C66" s="1" t="s">
        <v>1</v>
      </c>
      <c r="D66" s="1" t="s">
        <v>21</v>
      </c>
      <c r="E66" s="1" t="s">
        <v>19</v>
      </c>
      <c r="F66" s="1" t="s">
        <v>0</v>
      </c>
      <c r="G66" s="7">
        <v>388.7</v>
      </c>
      <c r="H66" s="16">
        <f>H67+H68</f>
        <v>388.7</v>
      </c>
      <c r="I66" s="13">
        <f t="shared" si="0"/>
        <v>100</v>
      </c>
    </row>
    <row r="67" spans="1:9" ht="91.5" customHeight="1">
      <c r="A67" s="89" t="s">
        <v>203</v>
      </c>
      <c r="B67" s="1" t="s">
        <v>195</v>
      </c>
      <c r="C67" s="1" t="s">
        <v>1</v>
      </c>
      <c r="D67" s="1" t="s">
        <v>21</v>
      </c>
      <c r="E67" s="1" t="s">
        <v>19</v>
      </c>
      <c r="F67" s="1" t="s">
        <v>7</v>
      </c>
      <c r="G67" s="7">
        <v>318.7</v>
      </c>
      <c r="H67" s="16">
        <v>318.7</v>
      </c>
      <c r="I67" s="13">
        <f t="shared" si="0"/>
        <v>100</v>
      </c>
    </row>
    <row r="68" spans="1:9" ht="35.25" customHeight="1">
      <c r="A68" s="89" t="s">
        <v>496</v>
      </c>
      <c r="B68" s="1" t="s">
        <v>195</v>
      </c>
      <c r="C68" s="1" t="s">
        <v>1</v>
      </c>
      <c r="D68" s="1" t="s">
        <v>21</v>
      </c>
      <c r="E68" s="1" t="s">
        <v>19</v>
      </c>
      <c r="F68" s="1" t="s">
        <v>10</v>
      </c>
      <c r="G68" s="7">
        <v>70</v>
      </c>
      <c r="H68" s="16">
        <v>70</v>
      </c>
      <c r="I68" s="13">
        <f t="shared" si="0"/>
        <v>100</v>
      </c>
    </row>
    <row r="69" spans="1:9" s="12" customFormat="1" ht="31.5">
      <c r="A69" s="88" t="s">
        <v>230</v>
      </c>
      <c r="B69" s="6" t="s">
        <v>195</v>
      </c>
      <c r="C69" s="6" t="s">
        <v>1</v>
      </c>
      <c r="D69" s="6" t="s">
        <v>24</v>
      </c>
      <c r="E69" s="6" t="s">
        <v>3</v>
      </c>
      <c r="F69" s="6" t="s">
        <v>0</v>
      </c>
      <c r="G69" s="2">
        <v>2288</v>
      </c>
      <c r="H69" s="15">
        <f>H70</f>
        <v>2288</v>
      </c>
      <c r="I69" s="14">
        <f t="shared" si="0"/>
        <v>100</v>
      </c>
    </row>
    <row r="70" spans="1:9" ht="31.5">
      <c r="A70" s="89" t="s">
        <v>231</v>
      </c>
      <c r="B70" s="1" t="s">
        <v>195</v>
      </c>
      <c r="C70" s="1" t="s">
        <v>1</v>
      </c>
      <c r="D70" s="1" t="s">
        <v>24</v>
      </c>
      <c r="E70" s="1" t="s">
        <v>25</v>
      </c>
      <c r="F70" s="1" t="s">
        <v>0</v>
      </c>
      <c r="G70" s="7">
        <v>2288</v>
      </c>
      <c r="H70" s="16">
        <f>H71</f>
        <v>2288</v>
      </c>
      <c r="I70" s="13">
        <f t="shared" si="0"/>
        <v>100</v>
      </c>
    </row>
    <row r="71" spans="1:9" ht="31.5" customHeight="1">
      <c r="A71" s="89" t="s">
        <v>496</v>
      </c>
      <c r="B71" s="1" t="s">
        <v>195</v>
      </c>
      <c r="C71" s="1" t="s">
        <v>1</v>
      </c>
      <c r="D71" s="1" t="s">
        <v>24</v>
      </c>
      <c r="E71" s="1" t="s">
        <v>25</v>
      </c>
      <c r="F71" s="1" t="s">
        <v>10</v>
      </c>
      <c r="G71" s="7">
        <v>2288</v>
      </c>
      <c r="H71" s="16">
        <v>2288</v>
      </c>
      <c r="I71" s="13">
        <f t="shared" si="0"/>
        <v>100</v>
      </c>
    </row>
    <row r="72" spans="1:9" s="12" customFormat="1" ht="22.5" customHeight="1">
      <c r="A72" s="88" t="s">
        <v>209</v>
      </c>
      <c r="B72" s="6" t="s">
        <v>195</v>
      </c>
      <c r="C72" s="6" t="s">
        <v>1</v>
      </c>
      <c r="D72" s="6" t="s">
        <v>29</v>
      </c>
      <c r="E72" s="6" t="s">
        <v>3</v>
      </c>
      <c r="F72" s="6" t="s">
        <v>0</v>
      </c>
      <c r="G72" s="2">
        <v>31809.85</v>
      </c>
      <c r="H72" s="15">
        <f>H73+H77+H79</f>
        <v>30701.8</v>
      </c>
      <c r="I72" s="14">
        <f t="shared" si="0"/>
        <v>96.516645001469669</v>
      </c>
    </row>
    <row r="73" spans="1:9" ht="31.5">
      <c r="A73" s="89" t="s">
        <v>417</v>
      </c>
      <c r="B73" s="1" t="s">
        <v>195</v>
      </c>
      <c r="C73" s="1" t="s">
        <v>1</v>
      </c>
      <c r="D73" s="1" t="s">
        <v>29</v>
      </c>
      <c r="E73" s="1" t="s">
        <v>33</v>
      </c>
      <c r="F73" s="1" t="s">
        <v>0</v>
      </c>
      <c r="G73" s="7">
        <v>28371.4</v>
      </c>
      <c r="H73" s="16">
        <f>H74</f>
        <v>28148.799999999999</v>
      </c>
      <c r="I73" s="13">
        <f t="shared" si="0"/>
        <v>99.215407064861097</v>
      </c>
    </row>
    <row r="74" spans="1:9" ht="31.5">
      <c r="A74" s="89" t="s">
        <v>232</v>
      </c>
      <c r="B74" s="1" t="s">
        <v>195</v>
      </c>
      <c r="C74" s="1" t="s">
        <v>1</v>
      </c>
      <c r="D74" s="1" t="s">
        <v>29</v>
      </c>
      <c r="E74" s="1" t="s">
        <v>34</v>
      </c>
      <c r="F74" s="1" t="s">
        <v>0</v>
      </c>
      <c r="G74" s="7">
        <v>28371.4</v>
      </c>
      <c r="H74" s="16">
        <f>H75</f>
        <v>28148.799999999999</v>
      </c>
      <c r="I74" s="13">
        <f t="shared" ref="I74:I134" si="1">H74/G74%</f>
        <v>99.215407064861097</v>
      </c>
    </row>
    <row r="75" spans="1:9" ht="46.5" customHeight="1">
      <c r="A75" s="89" t="s">
        <v>233</v>
      </c>
      <c r="B75" s="1" t="s">
        <v>195</v>
      </c>
      <c r="C75" s="1" t="s">
        <v>1</v>
      </c>
      <c r="D75" s="1" t="s">
        <v>29</v>
      </c>
      <c r="E75" s="1" t="s">
        <v>34</v>
      </c>
      <c r="F75" s="1" t="s">
        <v>35</v>
      </c>
      <c r="G75" s="7">
        <v>28371.4</v>
      </c>
      <c r="H75" s="16">
        <v>28148.799999999999</v>
      </c>
      <c r="I75" s="13">
        <f t="shared" si="1"/>
        <v>99.215407064861097</v>
      </c>
    </row>
    <row r="76" spans="1:9">
      <c r="A76" s="89" t="s">
        <v>210</v>
      </c>
      <c r="B76" s="1" t="s">
        <v>195</v>
      </c>
      <c r="C76" s="1" t="s">
        <v>1</v>
      </c>
      <c r="D76" s="1" t="s">
        <v>29</v>
      </c>
      <c r="E76" s="1" t="s">
        <v>38</v>
      </c>
      <c r="F76" s="1" t="s">
        <v>0</v>
      </c>
      <c r="G76" s="7">
        <v>130.85</v>
      </c>
      <c r="H76" s="16">
        <f>H77</f>
        <v>91.6</v>
      </c>
      <c r="I76" s="13">
        <f t="shared" si="1"/>
        <v>70.003821169277799</v>
      </c>
    </row>
    <row r="77" spans="1:9" ht="63">
      <c r="A77" s="89" t="s">
        <v>234</v>
      </c>
      <c r="B77" s="1" t="s">
        <v>195</v>
      </c>
      <c r="C77" s="1" t="s">
        <v>1</v>
      </c>
      <c r="D77" s="1" t="s">
        <v>29</v>
      </c>
      <c r="E77" s="1" t="s">
        <v>39</v>
      </c>
      <c r="F77" s="1" t="s">
        <v>0</v>
      </c>
      <c r="G77" s="7">
        <v>130.85</v>
      </c>
      <c r="H77" s="16">
        <f>H78</f>
        <v>91.6</v>
      </c>
      <c r="I77" s="13">
        <f t="shared" si="1"/>
        <v>70.003821169277799</v>
      </c>
    </row>
    <row r="78" spans="1:9" ht="31.5">
      <c r="A78" s="89" t="s">
        <v>212</v>
      </c>
      <c r="B78" s="1" t="s">
        <v>195</v>
      </c>
      <c r="C78" s="1" t="s">
        <v>1</v>
      </c>
      <c r="D78" s="1" t="s">
        <v>29</v>
      </c>
      <c r="E78" s="1" t="s">
        <v>39</v>
      </c>
      <c r="F78" s="1" t="s">
        <v>40</v>
      </c>
      <c r="G78" s="7">
        <v>130.85</v>
      </c>
      <c r="H78" s="16">
        <v>91.6</v>
      </c>
      <c r="I78" s="13">
        <f t="shared" si="1"/>
        <v>70.003821169277799</v>
      </c>
    </row>
    <row r="79" spans="1:9">
      <c r="A79" s="89" t="s">
        <v>235</v>
      </c>
      <c r="B79" s="1" t="s">
        <v>195</v>
      </c>
      <c r="C79" s="1" t="s">
        <v>1</v>
      </c>
      <c r="D79" s="1" t="s">
        <v>29</v>
      </c>
      <c r="E79" s="1" t="s">
        <v>42</v>
      </c>
      <c r="F79" s="1" t="s">
        <v>0</v>
      </c>
      <c r="G79" s="7">
        <v>3307.6</v>
      </c>
      <c r="H79" s="16">
        <f>H80+H82+H84+H87</f>
        <v>2461.4</v>
      </c>
      <c r="I79" s="13">
        <f t="shared" si="1"/>
        <v>74.416495344056116</v>
      </c>
    </row>
    <row r="80" spans="1:9" ht="78" customHeight="1">
      <c r="A80" s="89" t="s">
        <v>236</v>
      </c>
      <c r="B80" s="1" t="s">
        <v>195</v>
      </c>
      <c r="C80" s="1" t="s">
        <v>1</v>
      </c>
      <c r="D80" s="1" t="s">
        <v>29</v>
      </c>
      <c r="E80" s="1" t="s">
        <v>43</v>
      </c>
      <c r="F80" s="1" t="s">
        <v>0</v>
      </c>
      <c r="G80" s="7">
        <v>6.6</v>
      </c>
      <c r="H80" s="16">
        <f>H81</f>
        <v>6.6</v>
      </c>
      <c r="I80" s="13">
        <f t="shared" si="1"/>
        <v>99.999999999999986</v>
      </c>
    </row>
    <row r="81" spans="1:9" ht="29.25" customHeight="1">
      <c r="A81" s="89" t="s">
        <v>496</v>
      </c>
      <c r="B81" s="1" t="s">
        <v>195</v>
      </c>
      <c r="C81" s="1" t="s">
        <v>1</v>
      </c>
      <c r="D81" s="1" t="s">
        <v>29</v>
      </c>
      <c r="E81" s="1" t="s">
        <v>43</v>
      </c>
      <c r="F81" s="1" t="s">
        <v>10</v>
      </c>
      <c r="G81" s="7">
        <v>6.6</v>
      </c>
      <c r="H81" s="16">
        <v>6.6</v>
      </c>
      <c r="I81" s="13">
        <f t="shared" si="1"/>
        <v>99.999999999999986</v>
      </c>
    </row>
    <row r="82" spans="1:9" ht="63.75" customHeight="1">
      <c r="A82" s="89" t="s">
        <v>237</v>
      </c>
      <c r="B82" s="1" t="s">
        <v>195</v>
      </c>
      <c r="C82" s="1" t="s">
        <v>1</v>
      </c>
      <c r="D82" s="1" t="s">
        <v>29</v>
      </c>
      <c r="E82" s="1" t="s">
        <v>44</v>
      </c>
      <c r="F82" s="1" t="s">
        <v>0</v>
      </c>
      <c r="G82" s="7">
        <v>755</v>
      </c>
      <c r="H82" s="16">
        <f>H83</f>
        <v>755</v>
      </c>
      <c r="I82" s="13">
        <f t="shared" si="1"/>
        <v>100</v>
      </c>
    </row>
    <row r="83" spans="1:9" ht="46.5" customHeight="1">
      <c r="A83" s="89" t="s">
        <v>233</v>
      </c>
      <c r="B83" s="1" t="s">
        <v>195</v>
      </c>
      <c r="C83" s="1" t="s">
        <v>1</v>
      </c>
      <c r="D83" s="1" t="s">
        <v>29</v>
      </c>
      <c r="E83" s="1" t="s">
        <v>44</v>
      </c>
      <c r="F83" s="1" t="s">
        <v>35</v>
      </c>
      <c r="G83" s="7">
        <v>755</v>
      </c>
      <c r="H83" s="16">
        <v>755</v>
      </c>
      <c r="I83" s="13">
        <f t="shared" si="1"/>
        <v>100</v>
      </c>
    </row>
    <row r="84" spans="1:9" ht="46.5" customHeight="1">
      <c r="A84" s="89" t="s">
        <v>238</v>
      </c>
      <c r="B84" s="1" t="s">
        <v>195</v>
      </c>
      <c r="C84" s="1" t="s">
        <v>1</v>
      </c>
      <c r="D84" s="1" t="s">
        <v>29</v>
      </c>
      <c r="E84" s="1" t="s">
        <v>45</v>
      </c>
      <c r="F84" s="1" t="s">
        <v>0</v>
      </c>
      <c r="G84" s="7">
        <v>1456</v>
      </c>
      <c r="H84" s="16">
        <f>H85</f>
        <v>1456</v>
      </c>
      <c r="I84" s="13">
        <f t="shared" si="1"/>
        <v>100</v>
      </c>
    </row>
    <row r="85" spans="1:9" ht="31.5">
      <c r="A85" s="89" t="s">
        <v>239</v>
      </c>
      <c r="B85" s="1" t="s">
        <v>195</v>
      </c>
      <c r="C85" s="1" t="s">
        <v>1</v>
      </c>
      <c r="D85" s="1" t="s">
        <v>29</v>
      </c>
      <c r="E85" s="1" t="s">
        <v>46</v>
      </c>
      <c r="F85" s="1" t="s">
        <v>0</v>
      </c>
      <c r="G85" s="7">
        <v>1456</v>
      </c>
      <c r="H85" s="16">
        <f>H86</f>
        <v>1456</v>
      </c>
      <c r="I85" s="13">
        <f t="shared" si="1"/>
        <v>100</v>
      </c>
    </row>
    <row r="86" spans="1:9" ht="48" customHeight="1">
      <c r="A86" s="89" t="s">
        <v>233</v>
      </c>
      <c r="B86" s="1" t="s">
        <v>195</v>
      </c>
      <c r="C86" s="1" t="s">
        <v>1</v>
      </c>
      <c r="D86" s="1" t="s">
        <v>29</v>
      </c>
      <c r="E86" s="1" t="s">
        <v>46</v>
      </c>
      <c r="F86" s="1" t="s">
        <v>35</v>
      </c>
      <c r="G86" s="7">
        <v>1456</v>
      </c>
      <c r="H86" s="16">
        <v>1456</v>
      </c>
      <c r="I86" s="13">
        <f t="shared" si="1"/>
        <v>100</v>
      </c>
    </row>
    <row r="87" spans="1:9" ht="94.5">
      <c r="A87" s="89" t="s">
        <v>240</v>
      </c>
      <c r="B87" s="1" t="s">
        <v>195</v>
      </c>
      <c r="C87" s="1" t="s">
        <v>1</v>
      </c>
      <c r="D87" s="1" t="s">
        <v>29</v>
      </c>
      <c r="E87" s="1" t="s">
        <v>47</v>
      </c>
      <c r="F87" s="1" t="s">
        <v>0</v>
      </c>
      <c r="G87" s="7">
        <v>1090</v>
      </c>
      <c r="H87" s="16">
        <f>H88</f>
        <v>243.8</v>
      </c>
      <c r="I87" s="13">
        <f t="shared" si="1"/>
        <v>22.36697247706422</v>
      </c>
    </row>
    <row r="88" spans="1:9" ht="31.5" customHeight="1">
      <c r="A88" s="89" t="s">
        <v>496</v>
      </c>
      <c r="B88" s="1" t="s">
        <v>195</v>
      </c>
      <c r="C88" s="1" t="s">
        <v>1</v>
      </c>
      <c r="D88" s="1" t="s">
        <v>29</v>
      </c>
      <c r="E88" s="1" t="s">
        <v>47</v>
      </c>
      <c r="F88" s="1" t="s">
        <v>10</v>
      </c>
      <c r="G88" s="7">
        <v>1090</v>
      </c>
      <c r="H88" s="16">
        <v>243.8</v>
      </c>
      <c r="I88" s="13">
        <f t="shared" si="1"/>
        <v>22.36697247706422</v>
      </c>
    </row>
    <row r="89" spans="1:9" s="12" customFormat="1">
      <c r="A89" s="88" t="s">
        <v>384</v>
      </c>
      <c r="B89" s="6" t="s">
        <v>195</v>
      </c>
      <c r="C89" s="6" t="s">
        <v>4</v>
      </c>
      <c r="D89" s="6" t="s">
        <v>2</v>
      </c>
      <c r="E89" s="6" t="s">
        <v>3</v>
      </c>
      <c r="F89" s="6" t="s">
        <v>0</v>
      </c>
      <c r="G89" s="2">
        <v>429.1</v>
      </c>
      <c r="H89" s="15">
        <f>H90</f>
        <v>429.1</v>
      </c>
      <c r="I89" s="14">
        <f t="shared" si="1"/>
        <v>100</v>
      </c>
    </row>
    <row r="90" spans="1:9" s="12" customFormat="1" ht="34.5" customHeight="1">
      <c r="A90" s="88" t="s">
        <v>241</v>
      </c>
      <c r="B90" s="6" t="s">
        <v>195</v>
      </c>
      <c r="C90" s="6" t="s">
        <v>4</v>
      </c>
      <c r="D90" s="6" t="s">
        <v>8</v>
      </c>
      <c r="E90" s="6" t="s">
        <v>3</v>
      </c>
      <c r="F90" s="6" t="s">
        <v>0</v>
      </c>
      <c r="G90" s="2">
        <v>429.1</v>
      </c>
      <c r="H90" s="15">
        <f>H91</f>
        <v>429.1</v>
      </c>
      <c r="I90" s="14">
        <f t="shared" si="1"/>
        <v>100</v>
      </c>
    </row>
    <row r="91" spans="1:9" ht="47.25">
      <c r="A91" s="89" t="s">
        <v>201</v>
      </c>
      <c r="B91" s="1" t="s">
        <v>195</v>
      </c>
      <c r="C91" s="1" t="s">
        <v>4</v>
      </c>
      <c r="D91" s="1" t="s">
        <v>8</v>
      </c>
      <c r="E91" s="1" t="s">
        <v>5</v>
      </c>
      <c r="F91" s="1" t="s">
        <v>0</v>
      </c>
      <c r="G91" s="7">
        <v>429.1</v>
      </c>
      <c r="H91" s="16">
        <f>H92</f>
        <v>429.1</v>
      </c>
      <c r="I91" s="13">
        <f t="shared" si="1"/>
        <v>100</v>
      </c>
    </row>
    <row r="92" spans="1:9" ht="31.5">
      <c r="A92" s="89" t="s">
        <v>242</v>
      </c>
      <c r="B92" s="1" t="s">
        <v>195</v>
      </c>
      <c r="C92" s="1" t="s">
        <v>4</v>
      </c>
      <c r="D92" s="1" t="s">
        <v>8</v>
      </c>
      <c r="E92" s="1" t="s">
        <v>48</v>
      </c>
      <c r="F92" s="1" t="s">
        <v>0</v>
      </c>
      <c r="G92" s="7">
        <v>429.1</v>
      </c>
      <c r="H92" s="16">
        <f>H93</f>
        <v>429.1</v>
      </c>
      <c r="I92" s="13">
        <f t="shared" si="1"/>
        <v>100</v>
      </c>
    </row>
    <row r="93" spans="1:9" ht="63.75" customHeight="1">
      <c r="A93" s="89" t="s">
        <v>243</v>
      </c>
      <c r="B93" s="1" t="s">
        <v>195</v>
      </c>
      <c r="C93" s="1" t="s">
        <v>4</v>
      </c>
      <c r="D93" s="1" t="s">
        <v>8</v>
      </c>
      <c r="E93" s="1" t="s">
        <v>49</v>
      </c>
      <c r="F93" s="1" t="s">
        <v>0</v>
      </c>
      <c r="G93" s="7">
        <v>429.1</v>
      </c>
      <c r="H93" s="16">
        <f>H94+H95</f>
        <v>429.1</v>
      </c>
      <c r="I93" s="13">
        <f t="shared" si="1"/>
        <v>100</v>
      </c>
    </row>
    <row r="94" spans="1:9" ht="95.25" customHeight="1">
      <c r="A94" s="89" t="s">
        <v>203</v>
      </c>
      <c r="B94" s="1" t="s">
        <v>195</v>
      </c>
      <c r="C94" s="1" t="s">
        <v>4</v>
      </c>
      <c r="D94" s="1" t="s">
        <v>8</v>
      </c>
      <c r="E94" s="1" t="s">
        <v>49</v>
      </c>
      <c r="F94" s="1" t="s">
        <v>7</v>
      </c>
      <c r="G94" s="7">
        <v>221</v>
      </c>
      <c r="H94" s="16">
        <v>221</v>
      </c>
      <c r="I94" s="13">
        <f t="shared" si="1"/>
        <v>100</v>
      </c>
    </row>
    <row r="95" spans="1:9" ht="31.5" customHeight="1">
      <c r="A95" s="89" t="s">
        <v>496</v>
      </c>
      <c r="B95" s="1" t="s">
        <v>195</v>
      </c>
      <c r="C95" s="1" t="s">
        <v>4</v>
      </c>
      <c r="D95" s="1" t="s">
        <v>8</v>
      </c>
      <c r="E95" s="1" t="s">
        <v>49</v>
      </c>
      <c r="F95" s="1" t="s">
        <v>10</v>
      </c>
      <c r="G95" s="7">
        <v>208.1</v>
      </c>
      <c r="H95" s="16">
        <v>208.1</v>
      </c>
      <c r="I95" s="13">
        <f t="shared" si="1"/>
        <v>100</v>
      </c>
    </row>
    <row r="96" spans="1:9" s="12" customFormat="1" ht="31.5" customHeight="1">
      <c r="A96" s="88" t="s">
        <v>385</v>
      </c>
      <c r="B96" s="6" t="s">
        <v>195</v>
      </c>
      <c r="C96" s="6" t="s">
        <v>8</v>
      </c>
      <c r="D96" s="6" t="s">
        <v>2</v>
      </c>
      <c r="E96" s="6" t="s">
        <v>3</v>
      </c>
      <c r="F96" s="6" t="s">
        <v>0</v>
      </c>
      <c r="G96" s="2">
        <v>903.10911999999996</v>
      </c>
      <c r="H96" s="15">
        <f>H97+H101</f>
        <v>620</v>
      </c>
      <c r="I96" s="14">
        <f t="shared" si="1"/>
        <v>68.651726161286035</v>
      </c>
    </row>
    <row r="97" spans="1:9" s="12" customFormat="1" ht="61.5" customHeight="1">
      <c r="A97" s="88" t="s">
        <v>246</v>
      </c>
      <c r="B97" s="6" t="s">
        <v>195</v>
      </c>
      <c r="C97" s="6" t="s">
        <v>8</v>
      </c>
      <c r="D97" s="6" t="s">
        <v>50</v>
      </c>
      <c r="E97" s="6" t="s">
        <v>3</v>
      </c>
      <c r="F97" s="6" t="s">
        <v>0</v>
      </c>
      <c r="G97" s="2">
        <v>183.10911999999999</v>
      </c>
      <c r="H97" s="15">
        <f>H98</f>
        <v>183.1</v>
      </c>
      <c r="I97" s="14">
        <f t="shared" si="1"/>
        <v>99.995019363317354</v>
      </c>
    </row>
    <row r="98" spans="1:9" ht="47.25" customHeight="1">
      <c r="A98" s="89" t="s">
        <v>247</v>
      </c>
      <c r="B98" s="1" t="s">
        <v>195</v>
      </c>
      <c r="C98" s="1" t="s">
        <v>8</v>
      </c>
      <c r="D98" s="1" t="s">
        <v>50</v>
      </c>
      <c r="E98" s="1" t="s">
        <v>51</v>
      </c>
      <c r="F98" s="1" t="s">
        <v>0</v>
      </c>
      <c r="G98" s="7">
        <v>183.10911999999999</v>
      </c>
      <c r="H98" s="16">
        <f>H99</f>
        <v>183.1</v>
      </c>
      <c r="I98" s="13">
        <f t="shared" si="1"/>
        <v>99.995019363317354</v>
      </c>
    </row>
    <row r="99" spans="1:9" ht="61.5" customHeight="1">
      <c r="A99" s="89" t="s">
        <v>248</v>
      </c>
      <c r="B99" s="1" t="s">
        <v>195</v>
      </c>
      <c r="C99" s="1" t="s">
        <v>8</v>
      </c>
      <c r="D99" s="1" t="s">
        <v>50</v>
      </c>
      <c r="E99" s="1" t="s">
        <v>52</v>
      </c>
      <c r="F99" s="1" t="s">
        <v>0</v>
      </c>
      <c r="G99" s="7">
        <v>183.10911999999999</v>
      </c>
      <c r="H99" s="16">
        <f>H100</f>
        <v>183.1</v>
      </c>
      <c r="I99" s="13">
        <f t="shared" si="1"/>
        <v>99.995019363317354</v>
      </c>
    </row>
    <row r="100" spans="1:9" ht="30.75" customHeight="1">
      <c r="A100" s="89" t="s">
        <v>496</v>
      </c>
      <c r="B100" s="1" t="s">
        <v>195</v>
      </c>
      <c r="C100" s="1" t="s">
        <v>8</v>
      </c>
      <c r="D100" s="1" t="s">
        <v>50</v>
      </c>
      <c r="E100" s="1" t="s">
        <v>52</v>
      </c>
      <c r="F100" s="1" t="s">
        <v>10</v>
      </c>
      <c r="G100" s="7">
        <v>183.10911999999999</v>
      </c>
      <c r="H100" s="16">
        <v>183.1</v>
      </c>
      <c r="I100" s="13">
        <f t="shared" si="1"/>
        <v>99.995019363317354</v>
      </c>
    </row>
    <row r="101" spans="1:9" s="12" customFormat="1" ht="47.25">
      <c r="A101" s="88" t="s">
        <v>249</v>
      </c>
      <c r="B101" s="6" t="s">
        <v>195</v>
      </c>
      <c r="C101" s="6" t="s">
        <v>8</v>
      </c>
      <c r="D101" s="6" t="s">
        <v>53</v>
      </c>
      <c r="E101" s="6" t="s">
        <v>3</v>
      </c>
      <c r="F101" s="6" t="s">
        <v>0</v>
      </c>
      <c r="G101" s="2">
        <v>720</v>
      </c>
      <c r="H101" s="15">
        <f>H102</f>
        <v>436.9</v>
      </c>
      <c r="I101" s="14">
        <f t="shared" si="1"/>
        <v>60.68055555555555</v>
      </c>
    </row>
    <row r="102" spans="1:9">
      <c r="A102" s="89" t="s">
        <v>235</v>
      </c>
      <c r="B102" s="1" t="s">
        <v>195</v>
      </c>
      <c r="C102" s="1" t="s">
        <v>8</v>
      </c>
      <c r="D102" s="1" t="s">
        <v>53</v>
      </c>
      <c r="E102" s="1" t="s">
        <v>42</v>
      </c>
      <c r="F102" s="1" t="s">
        <v>0</v>
      </c>
      <c r="G102" s="7">
        <v>720</v>
      </c>
      <c r="H102" s="16">
        <f>H103</f>
        <v>436.9</v>
      </c>
      <c r="I102" s="13">
        <f t="shared" si="1"/>
        <v>60.68055555555555</v>
      </c>
    </row>
    <row r="103" spans="1:9" ht="63" customHeight="1">
      <c r="A103" s="89" t="s">
        <v>250</v>
      </c>
      <c r="B103" s="1" t="s">
        <v>195</v>
      </c>
      <c r="C103" s="1" t="s">
        <v>8</v>
      </c>
      <c r="D103" s="1" t="s">
        <v>53</v>
      </c>
      <c r="E103" s="1" t="s">
        <v>54</v>
      </c>
      <c r="F103" s="1" t="s">
        <v>0</v>
      </c>
      <c r="G103" s="7">
        <v>720</v>
      </c>
      <c r="H103" s="16">
        <f>H104</f>
        <v>436.9</v>
      </c>
      <c r="I103" s="13">
        <f t="shared" si="1"/>
        <v>60.68055555555555</v>
      </c>
    </row>
    <row r="104" spans="1:9" ht="32.25" customHeight="1">
      <c r="A104" s="89" t="s">
        <v>204</v>
      </c>
      <c r="B104" s="1" t="s">
        <v>195</v>
      </c>
      <c r="C104" s="1" t="s">
        <v>8</v>
      </c>
      <c r="D104" s="1" t="s">
        <v>53</v>
      </c>
      <c r="E104" s="1" t="s">
        <v>54</v>
      </c>
      <c r="F104" s="1" t="s">
        <v>10</v>
      </c>
      <c r="G104" s="7">
        <v>720</v>
      </c>
      <c r="H104" s="16">
        <v>436.9</v>
      </c>
      <c r="I104" s="13">
        <f t="shared" si="1"/>
        <v>60.68055555555555</v>
      </c>
    </row>
    <row r="105" spans="1:9" s="12" customFormat="1">
      <c r="A105" s="88" t="s">
        <v>390</v>
      </c>
      <c r="B105" s="6" t="s">
        <v>195</v>
      </c>
      <c r="C105" s="6" t="s">
        <v>13</v>
      </c>
      <c r="D105" s="6" t="s">
        <v>2</v>
      </c>
      <c r="E105" s="6" t="s">
        <v>3</v>
      </c>
      <c r="F105" s="6" t="s">
        <v>0</v>
      </c>
      <c r="G105" s="2">
        <v>642483.41</v>
      </c>
      <c r="H105" s="15">
        <f>H106+H114+H123+H127+H131</f>
        <v>439035.5</v>
      </c>
      <c r="I105" s="14">
        <f t="shared" si="1"/>
        <v>68.334137997430943</v>
      </c>
    </row>
    <row r="106" spans="1:9" s="12" customFormat="1">
      <c r="A106" s="88" t="s">
        <v>251</v>
      </c>
      <c r="B106" s="6" t="s">
        <v>195</v>
      </c>
      <c r="C106" s="6" t="s">
        <v>13</v>
      </c>
      <c r="D106" s="6" t="s">
        <v>4</v>
      </c>
      <c r="E106" s="6" t="s">
        <v>3</v>
      </c>
      <c r="F106" s="6" t="s">
        <v>0</v>
      </c>
      <c r="G106" s="2">
        <v>324883.88099999999</v>
      </c>
      <c r="H106" s="15">
        <f>H107+H111</f>
        <v>318957</v>
      </c>
      <c r="I106" s="14">
        <f t="shared" si="1"/>
        <v>98.175692502269769</v>
      </c>
    </row>
    <row r="107" spans="1:9" ht="31.5">
      <c r="A107" s="89" t="s">
        <v>252</v>
      </c>
      <c r="B107" s="1" t="s">
        <v>195</v>
      </c>
      <c r="C107" s="1" t="s">
        <v>13</v>
      </c>
      <c r="D107" s="1" t="s">
        <v>4</v>
      </c>
      <c r="E107" s="1" t="s">
        <v>55</v>
      </c>
      <c r="F107" s="1" t="s">
        <v>0</v>
      </c>
      <c r="G107" s="7">
        <v>297037.2</v>
      </c>
      <c r="H107" s="16">
        <f>H108</f>
        <v>291917.2</v>
      </c>
      <c r="I107" s="13">
        <f t="shared" si="1"/>
        <v>98.276310172597903</v>
      </c>
    </row>
    <row r="108" spans="1:9" ht="47.25">
      <c r="A108" s="89" t="s">
        <v>253</v>
      </c>
      <c r="B108" s="1" t="s">
        <v>195</v>
      </c>
      <c r="C108" s="1" t="s">
        <v>13</v>
      </c>
      <c r="D108" s="1" t="s">
        <v>4</v>
      </c>
      <c r="E108" s="1" t="s">
        <v>58</v>
      </c>
      <c r="F108" s="1" t="s">
        <v>0</v>
      </c>
      <c r="G108" s="7">
        <v>297037.2</v>
      </c>
      <c r="H108" s="16">
        <f>H109</f>
        <v>291917.2</v>
      </c>
      <c r="I108" s="13">
        <f t="shared" si="1"/>
        <v>98.276310172597903</v>
      </c>
    </row>
    <row r="109" spans="1:9" ht="31.5">
      <c r="A109" s="89" t="s">
        <v>254</v>
      </c>
      <c r="B109" s="1" t="s">
        <v>195</v>
      </c>
      <c r="C109" s="1" t="s">
        <v>13</v>
      </c>
      <c r="D109" s="1" t="s">
        <v>4</v>
      </c>
      <c r="E109" s="1" t="s">
        <v>59</v>
      </c>
      <c r="F109" s="1" t="s">
        <v>0</v>
      </c>
      <c r="G109" s="7">
        <v>297037.2</v>
      </c>
      <c r="H109" s="16">
        <f>H110</f>
        <v>291917.2</v>
      </c>
      <c r="I109" s="13">
        <f t="shared" si="1"/>
        <v>98.276310172597903</v>
      </c>
    </row>
    <row r="110" spans="1:9" ht="52.5" customHeight="1">
      <c r="A110" s="89" t="s">
        <v>255</v>
      </c>
      <c r="B110" s="1" t="s">
        <v>195</v>
      </c>
      <c r="C110" s="1" t="s">
        <v>13</v>
      </c>
      <c r="D110" s="1" t="s">
        <v>4</v>
      </c>
      <c r="E110" s="1" t="s">
        <v>59</v>
      </c>
      <c r="F110" s="1" t="s">
        <v>60</v>
      </c>
      <c r="G110" s="7">
        <v>297037.2</v>
      </c>
      <c r="H110" s="16">
        <v>291917.2</v>
      </c>
      <c r="I110" s="13">
        <f t="shared" si="1"/>
        <v>98.276310172597903</v>
      </c>
    </row>
    <row r="111" spans="1:9">
      <c r="A111" s="89" t="s">
        <v>235</v>
      </c>
      <c r="B111" s="1" t="s">
        <v>195</v>
      </c>
      <c r="C111" s="1" t="s">
        <v>13</v>
      </c>
      <c r="D111" s="1" t="s">
        <v>4</v>
      </c>
      <c r="E111" s="1" t="s">
        <v>42</v>
      </c>
      <c r="F111" s="1" t="s">
        <v>0</v>
      </c>
      <c r="G111" s="7">
        <v>27846.681</v>
      </c>
      <c r="H111" s="16">
        <f>H112</f>
        <v>27039.8</v>
      </c>
      <c r="I111" s="13">
        <f t="shared" si="1"/>
        <v>97.102415903712185</v>
      </c>
    </row>
    <row r="112" spans="1:9" ht="63">
      <c r="A112" s="89" t="s">
        <v>256</v>
      </c>
      <c r="B112" s="1" t="s">
        <v>195</v>
      </c>
      <c r="C112" s="1" t="s">
        <v>13</v>
      </c>
      <c r="D112" s="1" t="s">
        <v>4</v>
      </c>
      <c r="E112" s="1" t="s">
        <v>61</v>
      </c>
      <c r="F112" s="1" t="s">
        <v>0</v>
      </c>
      <c r="G112" s="7">
        <v>27846.681</v>
      </c>
      <c r="H112" s="16">
        <f>H113</f>
        <v>27039.8</v>
      </c>
      <c r="I112" s="13">
        <f t="shared" si="1"/>
        <v>97.102415903712185</v>
      </c>
    </row>
    <row r="113" spans="1:9" ht="47.25" customHeight="1">
      <c r="A113" s="89" t="s">
        <v>255</v>
      </c>
      <c r="B113" s="1" t="s">
        <v>195</v>
      </c>
      <c r="C113" s="1" t="s">
        <v>13</v>
      </c>
      <c r="D113" s="1" t="s">
        <v>4</v>
      </c>
      <c r="E113" s="1" t="s">
        <v>61</v>
      </c>
      <c r="F113" s="1" t="s">
        <v>60</v>
      </c>
      <c r="G113" s="7">
        <v>27846.681</v>
      </c>
      <c r="H113" s="16">
        <v>27039.8</v>
      </c>
      <c r="I113" s="13">
        <f t="shared" si="1"/>
        <v>97.102415903712185</v>
      </c>
    </row>
    <row r="114" spans="1:9" s="12" customFormat="1">
      <c r="A114" s="88" t="s">
        <v>257</v>
      </c>
      <c r="B114" s="6" t="s">
        <v>195</v>
      </c>
      <c r="C114" s="6" t="s">
        <v>13</v>
      </c>
      <c r="D114" s="6" t="s">
        <v>21</v>
      </c>
      <c r="E114" s="6" t="s">
        <v>3</v>
      </c>
      <c r="F114" s="6" t="s">
        <v>0</v>
      </c>
      <c r="G114" s="2">
        <v>789</v>
      </c>
      <c r="H114" s="15">
        <f>H115+H119</f>
        <v>774</v>
      </c>
      <c r="I114" s="14">
        <f t="shared" si="1"/>
        <v>98.098859315589351</v>
      </c>
    </row>
    <row r="115" spans="1:9" ht="31.5">
      <c r="A115" s="89" t="s">
        <v>252</v>
      </c>
      <c r="B115" s="1" t="s">
        <v>195</v>
      </c>
      <c r="C115" s="1" t="s">
        <v>13</v>
      </c>
      <c r="D115" s="1" t="s">
        <v>21</v>
      </c>
      <c r="E115" s="1" t="s">
        <v>55</v>
      </c>
      <c r="F115" s="1" t="s">
        <v>0</v>
      </c>
      <c r="G115" s="7">
        <v>675</v>
      </c>
      <c r="H115" s="16">
        <f>H116</f>
        <v>675</v>
      </c>
      <c r="I115" s="13">
        <f t="shared" si="1"/>
        <v>100</v>
      </c>
    </row>
    <row r="116" spans="1:9" ht="47.25">
      <c r="A116" s="89" t="s">
        <v>253</v>
      </c>
      <c r="B116" s="1" t="s">
        <v>195</v>
      </c>
      <c r="C116" s="1" t="s">
        <v>13</v>
      </c>
      <c r="D116" s="1" t="s">
        <v>21</v>
      </c>
      <c r="E116" s="1" t="s">
        <v>58</v>
      </c>
      <c r="F116" s="1" t="s">
        <v>0</v>
      </c>
      <c r="G116" s="7">
        <v>675</v>
      </c>
      <c r="H116" s="16">
        <f>H117</f>
        <v>675</v>
      </c>
      <c r="I116" s="13">
        <f t="shared" si="1"/>
        <v>100</v>
      </c>
    </row>
    <row r="117" spans="1:9" ht="31.5">
      <c r="A117" s="89" t="s">
        <v>258</v>
      </c>
      <c r="B117" s="1" t="s">
        <v>195</v>
      </c>
      <c r="C117" s="1" t="s">
        <v>13</v>
      </c>
      <c r="D117" s="1" t="s">
        <v>21</v>
      </c>
      <c r="E117" s="1" t="s">
        <v>63</v>
      </c>
      <c r="F117" s="1" t="s">
        <v>0</v>
      </c>
      <c r="G117" s="7">
        <v>675</v>
      </c>
      <c r="H117" s="16">
        <f>H118</f>
        <v>675</v>
      </c>
      <c r="I117" s="13">
        <f t="shared" si="1"/>
        <v>100</v>
      </c>
    </row>
    <row r="118" spans="1:9">
      <c r="A118" s="89" t="s">
        <v>205</v>
      </c>
      <c r="B118" s="1" t="s">
        <v>195</v>
      </c>
      <c r="C118" s="1" t="s">
        <v>13</v>
      </c>
      <c r="D118" s="1" t="s">
        <v>21</v>
      </c>
      <c r="E118" s="1" t="s">
        <v>63</v>
      </c>
      <c r="F118" s="1" t="s">
        <v>11</v>
      </c>
      <c r="G118" s="7">
        <v>675</v>
      </c>
      <c r="H118" s="16">
        <v>675</v>
      </c>
      <c r="I118" s="13">
        <f t="shared" si="1"/>
        <v>100</v>
      </c>
    </row>
    <row r="119" spans="1:9">
      <c r="A119" s="89" t="s">
        <v>235</v>
      </c>
      <c r="B119" s="1" t="s">
        <v>195</v>
      </c>
      <c r="C119" s="1" t="s">
        <v>13</v>
      </c>
      <c r="D119" s="1" t="s">
        <v>21</v>
      </c>
      <c r="E119" s="1" t="s">
        <v>42</v>
      </c>
      <c r="F119" s="1" t="s">
        <v>0</v>
      </c>
      <c r="G119" s="7">
        <v>114</v>
      </c>
      <c r="H119" s="16">
        <f>H120</f>
        <v>99</v>
      </c>
      <c r="I119" s="13">
        <f t="shared" si="1"/>
        <v>86.842105263157904</v>
      </c>
    </row>
    <row r="120" spans="1:9" ht="93" customHeight="1">
      <c r="A120" s="89" t="s">
        <v>259</v>
      </c>
      <c r="B120" s="1" t="s">
        <v>195</v>
      </c>
      <c r="C120" s="1" t="s">
        <v>13</v>
      </c>
      <c r="D120" s="1" t="s">
        <v>21</v>
      </c>
      <c r="E120" s="1" t="s">
        <v>67</v>
      </c>
      <c r="F120" s="1" t="s">
        <v>0</v>
      </c>
      <c r="G120" s="7">
        <v>114</v>
      </c>
      <c r="H120" s="16">
        <f>H121+H122</f>
        <v>99</v>
      </c>
      <c r="I120" s="13">
        <f t="shared" si="1"/>
        <v>86.842105263157904</v>
      </c>
    </row>
    <row r="121" spans="1:9" ht="34.5" customHeight="1">
      <c r="A121" s="89" t="s">
        <v>496</v>
      </c>
      <c r="B121" s="1" t="s">
        <v>195</v>
      </c>
      <c r="C121" s="1" t="s">
        <v>13</v>
      </c>
      <c r="D121" s="1" t="s">
        <v>21</v>
      </c>
      <c r="E121" s="1" t="s">
        <v>67</v>
      </c>
      <c r="F121" s="1" t="s">
        <v>10</v>
      </c>
      <c r="G121" s="7">
        <v>24</v>
      </c>
      <c r="H121" s="16">
        <v>24</v>
      </c>
      <c r="I121" s="13">
        <f t="shared" si="1"/>
        <v>100</v>
      </c>
    </row>
    <row r="122" spans="1:9">
      <c r="A122" s="89" t="s">
        <v>205</v>
      </c>
      <c r="B122" s="1" t="s">
        <v>195</v>
      </c>
      <c r="C122" s="1" t="s">
        <v>13</v>
      </c>
      <c r="D122" s="1" t="s">
        <v>21</v>
      </c>
      <c r="E122" s="1" t="s">
        <v>67</v>
      </c>
      <c r="F122" s="1" t="s">
        <v>11</v>
      </c>
      <c r="G122" s="7">
        <v>90</v>
      </c>
      <c r="H122" s="16">
        <v>75</v>
      </c>
      <c r="I122" s="13">
        <f t="shared" si="1"/>
        <v>83.333333333333329</v>
      </c>
    </row>
    <row r="123" spans="1:9" s="12" customFormat="1">
      <c r="A123" s="88" t="s">
        <v>260</v>
      </c>
      <c r="B123" s="6" t="s">
        <v>195</v>
      </c>
      <c r="C123" s="6" t="s">
        <v>13</v>
      </c>
      <c r="D123" s="6" t="s">
        <v>68</v>
      </c>
      <c r="E123" s="6" t="s">
        <v>3</v>
      </c>
      <c r="F123" s="6" t="s">
        <v>0</v>
      </c>
      <c r="G123" s="2">
        <v>6958</v>
      </c>
      <c r="H123" s="15">
        <f>H124</f>
        <v>6958</v>
      </c>
      <c r="I123" s="14">
        <f t="shared" si="1"/>
        <v>100</v>
      </c>
    </row>
    <row r="124" spans="1:9">
      <c r="A124" s="89" t="s">
        <v>261</v>
      </c>
      <c r="B124" s="1" t="s">
        <v>195</v>
      </c>
      <c r="C124" s="1" t="s">
        <v>13</v>
      </c>
      <c r="D124" s="1" t="s">
        <v>68</v>
      </c>
      <c r="E124" s="1" t="s">
        <v>69</v>
      </c>
      <c r="F124" s="1" t="s">
        <v>0</v>
      </c>
      <c r="G124" s="7">
        <v>6958</v>
      </c>
      <c r="H124" s="16">
        <f>H125</f>
        <v>6958</v>
      </c>
      <c r="I124" s="13">
        <f t="shared" si="1"/>
        <v>100</v>
      </c>
    </row>
    <row r="125" spans="1:9" ht="47.25">
      <c r="A125" s="89" t="s">
        <v>262</v>
      </c>
      <c r="B125" s="1" t="s">
        <v>195</v>
      </c>
      <c r="C125" s="1" t="s">
        <v>13</v>
      </c>
      <c r="D125" s="1" t="s">
        <v>68</v>
      </c>
      <c r="E125" s="1" t="s">
        <v>70</v>
      </c>
      <c r="F125" s="1" t="s">
        <v>0</v>
      </c>
      <c r="G125" s="7">
        <v>6958</v>
      </c>
      <c r="H125" s="16">
        <f>H126</f>
        <v>6958</v>
      </c>
      <c r="I125" s="13">
        <f t="shared" si="1"/>
        <v>100</v>
      </c>
    </row>
    <row r="126" spans="1:9">
      <c r="A126" s="89" t="s">
        <v>205</v>
      </c>
      <c r="B126" s="1" t="s">
        <v>195</v>
      </c>
      <c r="C126" s="1" t="s">
        <v>13</v>
      </c>
      <c r="D126" s="1" t="s">
        <v>68</v>
      </c>
      <c r="E126" s="1" t="s">
        <v>70</v>
      </c>
      <c r="F126" s="1" t="s">
        <v>11</v>
      </c>
      <c r="G126" s="7">
        <v>6958</v>
      </c>
      <c r="H126" s="16">
        <v>6958</v>
      </c>
      <c r="I126" s="13">
        <f t="shared" si="1"/>
        <v>100</v>
      </c>
    </row>
    <row r="127" spans="1:9" s="12" customFormat="1">
      <c r="A127" s="88" t="s">
        <v>263</v>
      </c>
      <c r="B127" s="6" t="s">
        <v>195</v>
      </c>
      <c r="C127" s="6" t="s">
        <v>13</v>
      </c>
      <c r="D127" s="6" t="s">
        <v>50</v>
      </c>
      <c r="E127" s="6" t="s">
        <v>3</v>
      </c>
      <c r="F127" s="6" t="s">
        <v>0</v>
      </c>
      <c r="G127" s="2">
        <v>302978.41899999999</v>
      </c>
      <c r="H127" s="15">
        <f>H128</f>
        <v>105473.8</v>
      </c>
      <c r="I127" s="14">
        <f t="shared" si="1"/>
        <v>34.812314470490392</v>
      </c>
    </row>
    <row r="128" spans="1:9">
      <c r="A128" s="89" t="s">
        <v>264</v>
      </c>
      <c r="B128" s="1" t="s">
        <v>195</v>
      </c>
      <c r="C128" s="1" t="s">
        <v>13</v>
      </c>
      <c r="D128" s="1" t="s">
        <v>50</v>
      </c>
      <c r="E128" s="1" t="s">
        <v>71</v>
      </c>
      <c r="F128" s="1" t="s">
        <v>0</v>
      </c>
      <c r="G128" s="7">
        <v>302978.41899999999</v>
      </c>
      <c r="H128" s="16">
        <f>H129</f>
        <v>105473.8</v>
      </c>
      <c r="I128" s="13">
        <f t="shared" si="1"/>
        <v>34.812314470490392</v>
      </c>
    </row>
    <row r="129" spans="1:9" ht="142.5" customHeight="1">
      <c r="A129" s="89" t="s">
        <v>265</v>
      </c>
      <c r="B129" s="1" t="s">
        <v>195</v>
      </c>
      <c r="C129" s="1" t="s">
        <v>13</v>
      </c>
      <c r="D129" s="1" t="s">
        <v>50</v>
      </c>
      <c r="E129" s="1" t="s">
        <v>72</v>
      </c>
      <c r="F129" s="1" t="s">
        <v>0</v>
      </c>
      <c r="G129" s="7">
        <v>302978.41899999999</v>
      </c>
      <c r="H129" s="16">
        <f>H130</f>
        <v>105473.8</v>
      </c>
      <c r="I129" s="13">
        <f t="shared" si="1"/>
        <v>34.812314470490392</v>
      </c>
    </row>
    <row r="130" spans="1:9" ht="31.5" customHeight="1">
      <c r="A130" s="89" t="s">
        <v>496</v>
      </c>
      <c r="B130" s="1" t="s">
        <v>195</v>
      </c>
      <c r="C130" s="1" t="s">
        <v>13</v>
      </c>
      <c r="D130" s="1" t="s">
        <v>50</v>
      </c>
      <c r="E130" s="1" t="s">
        <v>72</v>
      </c>
      <c r="F130" s="1" t="s">
        <v>10</v>
      </c>
      <c r="G130" s="7">
        <v>302978.41899999999</v>
      </c>
      <c r="H130" s="16">
        <v>105473.8</v>
      </c>
      <c r="I130" s="13">
        <f t="shared" si="1"/>
        <v>34.812314470490392</v>
      </c>
    </row>
    <row r="131" spans="1:9" s="12" customFormat="1" ht="31.5">
      <c r="A131" s="88" t="s">
        <v>266</v>
      </c>
      <c r="B131" s="6" t="s">
        <v>195</v>
      </c>
      <c r="C131" s="6" t="s">
        <v>13</v>
      </c>
      <c r="D131" s="6" t="s">
        <v>73</v>
      </c>
      <c r="E131" s="6" t="s">
        <v>3</v>
      </c>
      <c r="F131" s="6" t="s">
        <v>0</v>
      </c>
      <c r="G131" s="2">
        <v>6874.11</v>
      </c>
      <c r="H131" s="15">
        <f>H132+H142</f>
        <v>6872.7</v>
      </c>
      <c r="I131" s="14">
        <f t="shared" si="1"/>
        <v>99.979488253752109</v>
      </c>
    </row>
    <row r="132" spans="1:9" ht="31.5">
      <c r="A132" s="89" t="s">
        <v>252</v>
      </c>
      <c r="B132" s="1" t="s">
        <v>195</v>
      </c>
      <c r="C132" s="1" t="s">
        <v>13</v>
      </c>
      <c r="D132" s="1" t="s">
        <v>73</v>
      </c>
      <c r="E132" s="1" t="s">
        <v>55</v>
      </c>
      <c r="F132" s="1" t="s">
        <v>0</v>
      </c>
      <c r="G132" s="7">
        <v>1926</v>
      </c>
      <c r="H132" s="16">
        <f>H133+H136+H139</f>
        <v>1926</v>
      </c>
      <c r="I132" s="13">
        <f t="shared" si="1"/>
        <v>99.999999999999986</v>
      </c>
    </row>
    <row r="133" spans="1:9" ht="31.5">
      <c r="A133" s="89" t="s">
        <v>267</v>
      </c>
      <c r="B133" s="1" t="s">
        <v>195</v>
      </c>
      <c r="C133" s="1" t="s">
        <v>13</v>
      </c>
      <c r="D133" s="1" t="s">
        <v>73</v>
      </c>
      <c r="E133" s="1" t="s">
        <v>76</v>
      </c>
      <c r="F133" s="1" t="s">
        <v>0</v>
      </c>
      <c r="G133" s="7">
        <v>180</v>
      </c>
      <c r="H133" s="16">
        <f>H134</f>
        <v>180</v>
      </c>
      <c r="I133" s="13">
        <f t="shared" si="1"/>
        <v>100</v>
      </c>
    </row>
    <row r="134" spans="1:9" ht="66.75" customHeight="1">
      <c r="A134" s="89" t="s">
        <v>268</v>
      </c>
      <c r="B134" s="1" t="s">
        <v>195</v>
      </c>
      <c r="C134" s="1" t="s">
        <v>13</v>
      </c>
      <c r="D134" s="1" t="s">
        <v>73</v>
      </c>
      <c r="E134" s="1" t="s">
        <v>77</v>
      </c>
      <c r="F134" s="1" t="s">
        <v>0</v>
      </c>
      <c r="G134" s="7">
        <v>180</v>
      </c>
      <c r="H134" s="16">
        <f>H135</f>
        <v>180</v>
      </c>
      <c r="I134" s="13">
        <f t="shared" si="1"/>
        <v>100</v>
      </c>
    </row>
    <row r="135" spans="1:9">
      <c r="A135" s="89" t="s">
        <v>205</v>
      </c>
      <c r="B135" s="1" t="s">
        <v>195</v>
      </c>
      <c r="C135" s="1" t="s">
        <v>13</v>
      </c>
      <c r="D135" s="1" t="s">
        <v>73</v>
      </c>
      <c r="E135" s="1" t="s">
        <v>77</v>
      </c>
      <c r="F135" s="1" t="s">
        <v>11</v>
      </c>
      <c r="G135" s="7">
        <v>180</v>
      </c>
      <c r="H135" s="16">
        <v>180</v>
      </c>
      <c r="I135" s="13">
        <f t="shared" ref="I135:I196" si="2">H135/G135%</f>
        <v>100</v>
      </c>
    </row>
    <row r="136" spans="1:9" ht="63" customHeight="1">
      <c r="A136" s="89" t="s">
        <v>269</v>
      </c>
      <c r="B136" s="1" t="s">
        <v>195</v>
      </c>
      <c r="C136" s="1" t="s">
        <v>13</v>
      </c>
      <c r="D136" s="1" t="s">
        <v>73</v>
      </c>
      <c r="E136" s="1" t="s">
        <v>78</v>
      </c>
      <c r="F136" s="1" t="s">
        <v>0</v>
      </c>
      <c r="G136" s="7">
        <v>650</v>
      </c>
      <c r="H136" s="16">
        <f>H137</f>
        <v>650</v>
      </c>
      <c r="I136" s="13">
        <f t="shared" si="2"/>
        <v>100</v>
      </c>
    </row>
    <row r="137" spans="1:9" ht="80.25" customHeight="1">
      <c r="A137" s="89" t="s">
        <v>270</v>
      </c>
      <c r="B137" s="1" t="s">
        <v>195</v>
      </c>
      <c r="C137" s="1" t="s">
        <v>13</v>
      </c>
      <c r="D137" s="1" t="s">
        <v>73</v>
      </c>
      <c r="E137" s="1" t="s">
        <v>79</v>
      </c>
      <c r="F137" s="1" t="s">
        <v>0</v>
      </c>
      <c r="G137" s="7">
        <v>650</v>
      </c>
      <c r="H137" s="16">
        <f>H138</f>
        <v>650</v>
      </c>
      <c r="I137" s="13">
        <f t="shared" si="2"/>
        <v>100</v>
      </c>
    </row>
    <row r="138" spans="1:9">
      <c r="A138" s="89" t="s">
        <v>205</v>
      </c>
      <c r="B138" s="1" t="s">
        <v>195</v>
      </c>
      <c r="C138" s="1" t="s">
        <v>13</v>
      </c>
      <c r="D138" s="1" t="s">
        <v>73</v>
      </c>
      <c r="E138" s="1" t="s">
        <v>79</v>
      </c>
      <c r="F138" s="1" t="s">
        <v>11</v>
      </c>
      <c r="G138" s="7">
        <v>650</v>
      </c>
      <c r="H138" s="16">
        <v>650</v>
      </c>
      <c r="I138" s="13">
        <f t="shared" si="2"/>
        <v>100</v>
      </c>
    </row>
    <row r="139" spans="1:9" ht="47.25">
      <c r="A139" s="89" t="s">
        <v>253</v>
      </c>
      <c r="B139" s="1" t="s">
        <v>195</v>
      </c>
      <c r="C139" s="1" t="s">
        <v>13</v>
      </c>
      <c r="D139" s="1" t="s">
        <v>73</v>
      </c>
      <c r="E139" s="1" t="s">
        <v>58</v>
      </c>
      <c r="F139" s="1" t="s">
        <v>0</v>
      </c>
      <c r="G139" s="7">
        <v>1096</v>
      </c>
      <c r="H139" s="16">
        <f>H140</f>
        <v>1096</v>
      </c>
      <c r="I139" s="13">
        <f t="shared" si="2"/>
        <v>99.999999999999986</v>
      </c>
    </row>
    <row r="140" spans="1:9" ht="31.5">
      <c r="A140" s="89" t="s">
        <v>271</v>
      </c>
      <c r="B140" s="1" t="s">
        <v>195</v>
      </c>
      <c r="C140" s="1" t="s">
        <v>13</v>
      </c>
      <c r="D140" s="1" t="s">
        <v>73</v>
      </c>
      <c r="E140" s="1" t="s">
        <v>80</v>
      </c>
      <c r="F140" s="1" t="s">
        <v>0</v>
      </c>
      <c r="G140" s="7">
        <v>1096</v>
      </c>
      <c r="H140" s="16">
        <f>H141</f>
        <v>1096</v>
      </c>
      <c r="I140" s="13">
        <f t="shared" si="2"/>
        <v>99.999999999999986</v>
      </c>
    </row>
    <row r="141" spans="1:9" ht="35.25" customHeight="1">
      <c r="A141" s="89" t="s">
        <v>496</v>
      </c>
      <c r="B141" s="1" t="s">
        <v>195</v>
      </c>
      <c r="C141" s="1" t="s">
        <v>13</v>
      </c>
      <c r="D141" s="1" t="s">
        <v>73</v>
      </c>
      <c r="E141" s="1" t="s">
        <v>80</v>
      </c>
      <c r="F141" s="1" t="s">
        <v>10</v>
      </c>
      <c r="G141" s="7">
        <v>1096</v>
      </c>
      <c r="H141" s="16">
        <v>1096</v>
      </c>
      <c r="I141" s="13">
        <f t="shared" si="2"/>
        <v>99.999999999999986</v>
      </c>
    </row>
    <row r="142" spans="1:9">
      <c r="A142" s="89" t="s">
        <v>235</v>
      </c>
      <c r="B142" s="1" t="s">
        <v>195</v>
      </c>
      <c r="C142" s="1" t="s">
        <v>13</v>
      </c>
      <c r="D142" s="1" t="s">
        <v>73</v>
      </c>
      <c r="E142" s="1" t="s">
        <v>42</v>
      </c>
      <c r="F142" s="1" t="s">
        <v>0</v>
      </c>
      <c r="G142" s="7">
        <v>4948.1099999999997</v>
      </c>
      <c r="H142" s="16">
        <f>H143+H146</f>
        <v>4946.7</v>
      </c>
      <c r="I142" s="13">
        <f t="shared" si="2"/>
        <v>99.971504271327845</v>
      </c>
    </row>
    <row r="143" spans="1:9" ht="78.75">
      <c r="A143" s="89" t="s">
        <v>272</v>
      </c>
      <c r="B143" s="1" t="s">
        <v>195</v>
      </c>
      <c r="C143" s="1" t="s">
        <v>13</v>
      </c>
      <c r="D143" s="1" t="s">
        <v>73</v>
      </c>
      <c r="E143" s="1" t="s">
        <v>81</v>
      </c>
      <c r="F143" s="1" t="s">
        <v>0</v>
      </c>
      <c r="G143" s="7">
        <v>804.1</v>
      </c>
      <c r="H143" s="16">
        <f>H144+H145</f>
        <v>803.9</v>
      </c>
      <c r="I143" s="13">
        <f t="shared" si="2"/>
        <v>99.975127471707495</v>
      </c>
    </row>
    <row r="144" spans="1:9" ht="30" customHeight="1">
      <c r="A144" s="89" t="s">
        <v>496</v>
      </c>
      <c r="B144" s="1" t="s">
        <v>195</v>
      </c>
      <c r="C144" s="1" t="s">
        <v>13</v>
      </c>
      <c r="D144" s="1" t="s">
        <v>73</v>
      </c>
      <c r="E144" s="1" t="s">
        <v>81</v>
      </c>
      <c r="F144" s="1" t="s">
        <v>10</v>
      </c>
      <c r="G144" s="7">
        <v>150</v>
      </c>
      <c r="H144" s="16">
        <v>150</v>
      </c>
      <c r="I144" s="13">
        <f t="shared" si="2"/>
        <v>100</v>
      </c>
    </row>
    <row r="145" spans="1:9">
      <c r="A145" s="89" t="s">
        <v>205</v>
      </c>
      <c r="B145" s="1" t="s">
        <v>195</v>
      </c>
      <c r="C145" s="1" t="s">
        <v>13</v>
      </c>
      <c r="D145" s="1" t="s">
        <v>73</v>
      </c>
      <c r="E145" s="1" t="s">
        <v>81</v>
      </c>
      <c r="F145" s="1" t="s">
        <v>11</v>
      </c>
      <c r="G145" s="7">
        <v>654.1</v>
      </c>
      <c r="H145" s="16">
        <v>653.9</v>
      </c>
      <c r="I145" s="13">
        <f t="shared" si="2"/>
        <v>99.969423635529722</v>
      </c>
    </row>
    <row r="146" spans="1:9" ht="51.75" customHeight="1">
      <c r="A146" s="89" t="s">
        <v>238</v>
      </c>
      <c r="B146" s="1" t="s">
        <v>195</v>
      </c>
      <c r="C146" s="1" t="s">
        <v>13</v>
      </c>
      <c r="D146" s="1" t="s">
        <v>73</v>
      </c>
      <c r="E146" s="1" t="s">
        <v>45</v>
      </c>
      <c r="F146" s="1" t="s">
        <v>0</v>
      </c>
      <c r="G146" s="7">
        <v>4144.01</v>
      </c>
      <c r="H146" s="16">
        <f>H147</f>
        <v>4142.8</v>
      </c>
      <c r="I146" s="13">
        <f t="shared" si="2"/>
        <v>99.970801228761516</v>
      </c>
    </row>
    <row r="147" spans="1:9" ht="31.5">
      <c r="A147" s="89" t="s">
        <v>239</v>
      </c>
      <c r="B147" s="1" t="s">
        <v>195</v>
      </c>
      <c r="C147" s="1" t="s">
        <v>13</v>
      </c>
      <c r="D147" s="1" t="s">
        <v>73</v>
      </c>
      <c r="E147" s="1" t="s">
        <v>46</v>
      </c>
      <c r="F147" s="1" t="s">
        <v>0</v>
      </c>
      <c r="G147" s="7">
        <v>4144.01</v>
      </c>
      <c r="H147" s="16">
        <f>H148</f>
        <v>4142.8</v>
      </c>
      <c r="I147" s="13">
        <f t="shared" si="2"/>
        <v>99.970801228761516</v>
      </c>
    </row>
    <row r="148" spans="1:9" ht="32.25" customHeight="1">
      <c r="A148" s="89" t="s">
        <v>496</v>
      </c>
      <c r="B148" s="1" t="s">
        <v>195</v>
      </c>
      <c r="C148" s="1" t="s">
        <v>13</v>
      </c>
      <c r="D148" s="1" t="s">
        <v>73</v>
      </c>
      <c r="E148" s="1" t="s">
        <v>46</v>
      </c>
      <c r="F148" s="1" t="s">
        <v>10</v>
      </c>
      <c r="G148" s="7">
        <v>4144.01</v>
      </c>
      <c r="H148" s="16">
        <v>4142.8</v>
      </c>
      <c r="I148" s="13">
        <f t="shared" si="2"/>
        <v>99.970801228761516</v>
      </c>
    </row>
    <row r="149" spans="1:9" s="12" customFormat="1" ht="17.25" customHeight="1">
      <c r="A149" s="88" t="s">
        <v>386</v>
      </c>
      <c r="B149" s="6" t="s">
        <v>195</v>
      </c>
      <c r="C149" s="6" t="s">
        <v>21</v>
      </c>
      <c r="D149" s="6" t="s">
        <v>2</v>
      </c>
      <c r="E149" s="6" t="s">
        <v>3</v>
      </c>
      <c r="F149" s="6" t="s">
        <v>0</v>
      </c>
      <c r="G149" s="2">
        <v>1117643.3002800001</v>
      </c>
      <c r="H149" s="15">
        <f>H150+H191+H237</f>
        <v>903883.5</v>
      </c>
      <c r="I149" s="14">
        <f t="shared" si="2"/>
        <v>80.874058814073564</v>
      </c>
    </row>
    <row r="150" spans="1:9" s="12" customFormat="1">
      <c r="A150" s="88" t="s">
        <v>273</v>
      </c>
      <c r="B150" s="6" t="s">
        <v>195</v>
      </c>
      <c r="C150" s="6" t="s">
        <v>21</v>
      </c>
      <c r="D150" s="6" t="s">
        <v>1</v>
      </c>
      <c r="E150" s="6" t="s">
        <v>3</v>
      </c>
      <c r="F150" s="6" t="s">
        <v>0</v>
      </c>
      <c r="G150" s="2">
        <v>574753.82027999999</v>
      </c>
      <c r="H150" s="15">
        <f>H151+H157+H176+H180</f>
        <v>403151.70000000007</v>
      </c>
      <c r="I150" s="14">
        <f t="shared" si="2"/>
        <v>70.143370217808851</v>
      </c>
    </row>
    <row r="151" spans="1:9">
      <c r="A151" s="89" t="s">
        <v>274</v>
      </c>
      <c r="B151" s="1" t="s">
        <v>195</v>
      </c>
      <c r="C151" s="1" t="s">
        <v>21</v>
      </c>
      <c r="D151" s="1" t="s">
        <v>1</v>
      </c>
      <c r="E151" s="1" t="s">
        <v>82</v>
      </c>
      <c r="F151" s="1" t="s">
        <v>0</v>
      </c>
      <c r="G151" s="7">
        <v>1464.4</v>
      </c>
      <c r="H151" s="16">
        <f>H152+H154</f>
        <v>410</v>
      </c>
      <c r="I151" s="13">
        <f t="shared" si="2"/>
        <v>27.997814804698169</v>
      </c>
    </row>
    <row r="152" spans="1:9" ht="31.5">
      <c r="A152" s="89" t="s">
        <v>275</v>
      </c>
      <c r="B152" s="1" t="s">
        <v>195</v>
      </c>
      <c r="C152" s="1" t="s">
        <v>21</v>
      </c>
      <c r="D152" s="1" t="s">
        <v>1</v>
      </c>
      <c r="E152" s="1" t="s">
        <v>83</v>
      </c>
      <c r="F152" s="1" t="s">
        <v>0</v>
      </c>
      <c r="G152" s="7">
        <v>620.29999999999995</v>
      </c>
      <c r="H152" s="16">
        <f>H153</f>
        <v>0</v>
      </c>
      <c r="I152" s="13">
        <f t="shared" si="2"/>
        <v>0</v>
      </c>
    </row>
    <row r="153" spans="1:9" ht="35.25" customHeight="1">
      <c r="A153" s="89" t="s">
        <v>496</v>
      </c>
      <c r="B153" s="1" t="s">
        <v>195</v>
      </c>
      <c r="C153" s="1" t="s">
        <v>21</v>
      </c>
      <c r="D153" s="1" t="s">
        <v>1</v>
      </c>
      <c r="E153" s="1" t="s">
        <v>83</v>
      </c>
      <c r="F153" s="1" t="s">
        <v>10</v>
      </c>
      <c r="G153" s="7">
        <v>620.29999999999995</v>
      </c>
      <c r="H153" s="16">
        <v>0</v>
      </c>
      <c r="I153" s="13">
        <f t="shared" si="2"/>
        <v>0</v>
      </c>
    </row>
    <row r="154" spans="1:9" ht="29.25" customHeight="1">
      <c r="A154" s="89" t="s">
        <v>276</v>
      </c>
      <c r="B154" s="1" t="s">
        <v>195</v>
      </c>
      <c r="C154" s="1" t="s">
        <v>21</v>
      </c>
      <c r="D154" s="1" t="s">
        <v>1</v>
      </c>
      <c r="E154" s="1" t="s">
        <v>84</v>
      </c>
      <c r="F154" s="1" t="s">
        <v>0</v>
      </c>
      <c r="G154" s="7">
        <v>844.1</v>
      </c>
      <c r="H154" s="16">
        <f>H155+H156</f>
        <v>410</v>
      </c>
      <c r="I154" s="13">
        <f t="shared" si="2"/>
        <v>48.572444023219994</v>
      </c>
    </row>
    <row r="155" spans="1:9" ht="31.5">
      <c r="A155" s="89" t="s">
        <v>496</v>
      </c>
      <c r="B155" s="1" t="s">
        <v>195</v>
      </c>
      <c r="C155" s="1" t="s">
        <v>21</v>
      </c>
      <c r="D155" s="1" t="s">
        <v>1</v>
      </c>
      <c r="E155" s="1" t="s">
        <v>84</v>
      </c>
      <c r="F155" s="1" t="s">
        <v>10</v>
      </c>
      <c r="G155" s="7">
        <v>718.6</v>
      </c>
      <c r="H155" s="16">
        <v>284.5</v>
      </c>
      <c r="I155" s="13">
        <f t="shared" si="2"/>
        <v>39.590871138324523</v>
      </c>
    </row>
    <row r="156" spans="1:9">
      <c r="A156" s="89" t="s">
        <v>205</v>
      </c>
      <c r="B156" s="1" t="s">
        <v>195</v>
      </c>
      <c r="C156" s="1" t="s">
        <v>21</v>
      </c>
      <c r="D156" s="1" t="s">
        <v>1</v>
      </c>
      <c r="E156" s="1" t="s">
        <v>84</v>
      </c>
      <c r="F156" s="1" t="s">
        <v>11</v>
      </c>
      <c r="G156" s="7">
        <v>125.5</v>
      </c>
      <c r="H156" s="16">
        <v>125.5</v>
      </c>
      <c r="I156" s="13">
        <f t="shared" si="2"/>
        <v>100.00000000000001</v>
      </c>
    </row>
    <row r="157" spans="1:9" ht="31.5">
      <c r="A157" s="89" t="s">
        <v>252</v>
      </c>
      <c r="B157" s="1" t="s">
        <v>195</v>
      </c>
      <c r="C157" s="1" t="s">
        <v>21</v>
      </c>
      <c r="D157" s="1" t="s">
        <v>1</v>
      </c>
      <c r="E157" s="1" t="s">
        <v>55</v>
      </c>
      <c r="F157" s="1" t="s">
        <v>0</v>
      </c>
      <c r="G157" s="7">
        <v>410440.72028000001</v>
      </c>
      <c r="H157" s="16">
        <f>H158+H160+H170+H173</f>
        <v>376840.60000000009</v>
      </c>
      <c r="I157" s="13">
        <f t="shared" si="2"/>
        <v>91.813648446704278</v>
      </c>
    </row>
    <row r="158" spans="1:9" ht="62.25" customHeight="1">
      <c r="A158" s="89" t="s">
        <v>433</v>
      </c>
      <c r="B158" s="1" t="s">
        <v>195</v>
      </c>
      <c r="C158" s="1" t="s">
        <v>21</v>
      </c>
      <c r="D158" s="1" t="s">
        <v>1</v>
      </c>
      <c r="E158" s="1" t="s">
        <v>85</v>
      </c>
      <c r="F158" s="1" t="s">
        <v>0</v>
      </c>
      <c r="G158" s="7">
        <v>52434.98</v>
      </c>
      <c r="H158" s="16">
        <f>H159</f>
        <v>42106.3</v>
      </c>
      <c r="I158" s="13">
        <f t="shared" si="2"/>
        <v>80.301928216621803</v>
      </c>
    </row>
    <row r="159" spans="1:9" ht="46.5" customHeight="1">
      <c r="A159" s="89" t="s">
        <v>255</v>
      </c>
      <c r="B159" s="1" t="s">
        <v>195</v>
      </c>
      <c r="C159" s="1" t="s">
        <v>21</v>
      </c>
      <c r="D159" s="1" t="s">
        <v>1</v>
      </c>
      <c r="E159" s="1" t="s">
        <v>85</v>
      </c>
      <c r="F159" s="1" t="s">
        <v>60</v>
      </c>
      <c r="G159" s="7">
        <v>52434.98</v>
      </c>
      <c r="H159" s="16">
        <v>42106.3</v>
      </c>
      <c r="I159" s="13">
        <f t="shared" si="2"/>
        <v>80.301928216621803</v>
      </c>
    </row>
    <row r="160" spans="1:9" ht="47.25">
      <c r="A160" s="89" t="s">
        <v>253</v>
      </c>
      <c r="B160" s="1" t="s">
        <v>195</v>
      </c>
      <c r="C160" s="1" t="s">
        <v>21</v>
      </c>
      <c r="D160" s="1" t="s">
        <v>1</v>
      </c>
      <c r="E160" s="1" t="s">
        <v>58</v>
      </c>
      <c r="F160" s="1" t="s">
        <v>0</v>
      </c>
      <c r="G160" s="7">
        <v>311699.40000000002</v>
      </c>
      <c r="H160" s="16">
        <f>H161+H163+H165+H167</f>
        <v>288428.00000000006</v>
      </c>
      <c r="I160" s="13">
        <f t="shared" si="2"/>
        <v>92.534024768735534</v>
      </c>
    </row>
    <row r="161" spans="1:9" ht="63">
      <c r="A161" s="89" t="s">
        <v>278</v>
      </c>
      <c r="B161" s="1" t="s">
        <v>195</v>
      </c>
      <c r="C161" s="1" t="s">
        <v>21</v>
      </c>
      <c r="D161" s="1" t="s">
        <v>1</v>
      </c>
      <c r="E161" s="1" t="s">
        <v>86</v>
      </c>
      <c r="F161" s="1" t="s">
        <v>0</v>
      </c>
      <c r="G161" s="7">
        <v>3681.4</v>
      </c>
      <c r="H161" s="16">
        <f>H162</f>
        <v>2581</v>
      </c>
      <c r="I161" s="13">
        <f t="shared" si="2"/>
        <v>70.109197587874178</v>
      </c>
    </row>
    <row r="162" spans="1:9" ht="47.25" customHeight="1">
      <c r="A162" s="89" t="s">
        <v>255</v>
      </c>
      <c r="B162" s="1" t="s">
        <v>195</v>
      </c>
      <c r="C162" s="1" t="s">
        <v>21</v>
      </c>
      <c r="D162" s="1" t="s">
        <v>1</v>
      </c>
      <c r="E162" s="1" t="s">
        <v>86</v>
      </c>
      <c r="F162" s="1" t="s">
        <v>60</v>
      </c>
      <c r="G162" s="7">
        <v>3681.4</v>
      </c>
      <c r="H162" s="16">
        <v>2581</v>
      </c>
      <c r="I162" s="13">
        <f t="shared" si="2"/>
        <v>70.109197587874178</v>
      </c>
    </row>
    <row r="163" spans="1:9" ht="31.5">
      <c r="A163" s="89" t="s">
        <v>279</v>
      </c>
      <c r="B163" s="1" t="s">
        <v>195</v>
      </c>
      <c r="C163" s="1" t="s">
        <v>21</v>
      </c>
      <c r="D163" s="1" t="s">
        <v>1</v>
      </c>
      <c r="E163" s="1" t="s">
        <v>87</v>
      </c>
      <c r="F163" s="1" t="s">
        <v>0</v>
      </c>
      <c r="G163" s="7">
        <v>280208</v>
      </c>
      <c r="H163" s="16">
        <f>H164</f>
        <v>259058.2</v>
      </c>
      <c r="I163" s="13">
        <f t="shared" si="2"/>
        <v>92.452107006223954</v>
      </c>
    </row>
    <row r="164" spans="1:9" ht="45.75" customHeight="1">
      <c r="A164" s="89" t="s">
        <v>255</v>
      </c>
      <c r="B164" s="1" t="s">
        <v>195</v>
      </c>
      <c r="C164" s="1" t="s">
        <v>21</v>
      </c>
      <c r="D164" s="1" t="s">
        <v>1</v>
      </c>
      <c r="E164" s="1" t="s">
        <v>87</v>
      </c>
      <c r="F164" s="1" t="s">
        <v>60</v>
      </c>
      <c r="G164" s="7">
        <v>280208</v>
      </c>
      <c r="H164" s="16">
        <v>259058.2</v>
      </c>
      <c r="I164" s="13">
        <f t="shared" si="2"/>
        <v>92.452107006223954</v>
      </c>
    </row>
    <row r="165" spans="1:9" ht="31.5">
      <c r="A165" s="89" t="s">
        <v>280</v>
      </c>
      <c r="B165" s="1" t="s">
        <v>195</v>
      </c>
      <c r="C165" s="1" t="s">
        <v>21</v>
      </c>
      <c r="D165" s="1" t="s">
        <v>1</v>
      </c>
      <c r="E165" s="1" t="s">
        <v>88</v>
      </c>
      <c r="F165" s="1" t="s">
        <v>0</v>
      </c>
      <c r="G165" s="7">
        <v>24600</v>
      </c>
      <c r="H165" s="16">
        <f>H166</f>
        <v>24560.9</v>
      </c>
      <c r="I165" s="13">
        <f t="shared" si="2"/>
        <v>99.841056910569108</v>
      </c>
    </row>
    <row r="166" spans="1:9">
      <c r="A166" s="89" t="s">
        <v>205</v>
      </c>
      <c r="B166" s="1" t="s">
        <v>195</v>
      </c>
      <c r="C166" s="1" t="s">
        <v>21</v>
      </c>
      <c r="D166" s="1" t="s">
        <v>1</v>
      </c>
      <c r="E166" s="1" t="s">
        <v>88</v>
      </c>
      <c r="F166" s="1" t="s">
        <v>11</v>
      </c>
      <c r="G166" s="7">
        <v>24600</v>
      </c>
      <c r="H166" s="16">
        <v>24560.9</v>
      </c>
      <c r="I166" s="13">
        <f t="shared" si="2"/>
        <v>99.841056910569108</v>
      </c>
    </row>
    <row r="167" spans="1:9" ht="47.25">
      <c r="A167" s="89" t="s">
        <v>281</v>
      </c>
      <c r="B167" s="1" t="s">
        <v>195</v>
      </c>
      <c r="C167" s="1" t="s">
        <v>21</v>
      </c>
      <c r="D167" s="1" t="s">
        <v>1</v>
      </c>
      <c r="E167" s="1" t="s">
        <v>89</v>
      </c>
      <c r="F167" s="1" t="s">
        <v>0</v>
      </c>
      <c r="G167" s="7">
        <v>3210</v>
      </c>
      <c r="H167" s="16">
        <f>H168+H169</f>
        <v>2227.9</v>
      </c>
      <c r="I167" s="13">
        <f t="shared" si="2"/>
        <v>69.404984423676012</v>
      </c>
    </row>
    <row r="168" spans="1:9" ht="32.25" customHeight="1">
      <c r="A168" s="89" t="s">
        <v>496</v>
      </c>
      <c r="B168" s="1" t="s">
        <v>195</v>
      </c>
      <c r="C168" s="1" t="s">
        <v>21</v>
      </c>
      <c r="D168" s="1" t="s">
        <v>1</v>
      </c>
      <c r="E168" s="1" t="s">
        <v>89</v>
      </c>
      <c r="F168" s="1" t="s">
        <v>10</v>
      </c>
      <c r="G168" s="7">
        <v>1410</v>
      </c>
      <c r="H168" s="16">
        <v>427.9</v>
      </c>
      <c r="I168" s="13">
        <f t="shared" si="2"/>
        <v>30.347517730496453</v>
      </c>
    </row>
    <row r="169" spans="1:9">
      <c r="A169" s="89" t="s">
        <v>205</v>
      </c>
      <c r="B169" s="1" t="s">
        <v>195</v>
      </c>
      <c r="C169" s="1" t="s">
        <v>21</v>
      </c>
      <c r="D169" s="1" t="s">
        <v>1</v>
      </c>
      <c r="E169" s="1" t="s">
        <v>89</v>
      </c>
      <c r="F169" s="1" t="s">
        <v>11</v>
      </c>
      <c r="G169" s="7">
        <v>1800</v>
      </c>
      <c r="H169" s="16">
        <v>1800</v>
      </c>
      <c r="I169" s="13">
        <f t="shared" si="2"/>
        <v>100</v>
      </c>
    </row>
    <row r="170" spans="1:9" ht="91.5" customHeight="1">
      <c r="A170" s="89" t="s">
        <v>283</v>
      </c>
      <c r="B170" s="1" t="s">
        <v>195</v>
      </c>
      <c r="C170" s="1" t="s">
        <v>21</v>
      </c>
      <c r="D170" s="1" t="s">
        <v>1</v>
      </c>
      <c r="E170" s="1" t="s">
        <v>91</v>
      </c>
      <c r="F170" s="1" t="s">
        <v>0</v>
      </c>
      <c r="G170" s="7">
        <v>13891.89028</v>
      </c>
      <c r="H170" s="16">
        <f>H171</f>
        <v>13891.9</v>
      </c>
      <c r="I170" s="13">
        <f t="shared" si="2"/>
        <v>100.00006996887973</v>
      </c>
    </row>
    <row r="171" spans="1:9" ht="96" customHeight="1">
      <c r="A171" s="89" t="s">
        <v>284</v>
      </c>
      <c r="B171" s="1" t="s">
        <v>195</v>
      </c>
      <c r="C171" s="1" t="s">
        <v>21</v>
      </c>
      <c r="D171" s="1" t="s">
        <v>1</v>
      </c>
      <c r="E171" s="1" t="s">
        <v>92</v>
      </c>
      <c r="F171" s="1" t="s">
        <v>0</v>
      </c>
      <c r="G171" s="7">
        <v>13891.89028</v>
      </c>
      <c r="H171" s="16">
        <f>H172</f>
        <v>13891.9</v>
      </c>
      <c r="I171" s="13">
        <f t="shared" si="2"/>
        <v>100.00006996887973</v>
      </c>
    </row>
    <row r="172" spans="1:9">
      <c r="A172" s="89" t="s">
        <v>205</v>
      </c>
      <c r="B172" s="1" t="s">
        <v>195</v>
      </c>
      <c r="C172" s="1" t="s">
        <v>21</v>
      </c>
      <c r="D172" s="1" t="s">
        <v>1</v>
      </c>
      <c r="E172" s="1" t="s">
        <v>92</v>
      </c>
      <c r="F172" s="1" t="s">
        <v>11</v>
      </c>
      <c r="G172" s="7">
        <v>13891.89028</v>
      </c>
      <c r="H172" s="16">
        <v>13891.9</v>
      </c>
      <c r="I172" s="13">
        <f t="shared" si="2"/>
        <v>100.00006996887973</v>
      </c>
    </row>
    <row r="173" spans="1:9" ht="78.75" customHeight="1">
      <c r="A173" s="89" t="s">
        <v>285</v>
      </c>
      <c r="B173" s="1" t="s">
        <v>195</v>
      </c>
      <c r="C173" s="1" t="s">
        <v>21</v>
      </c>
      <c r="D173" s="1" t="s">
        <v>1</v>
      </c>
      <c r="E173" s="1" t="s">
        <v>93</v>
      </c>
      <c r="F173" s="1" t="s">
        <v>0</v>
      </c>
      <c r="G173" s="7">
        <v>32414.45</v>
      </c>
      <c r="H173" s="16">
        <f>H174</f>
        <v>32414.400000000001</v>
      </c>
      <c r="I173" s="13">
        <f t="shared" si="2"/>
        <v>99.99984574780693</v>
      </c>
    </row>
    <row r="174" spans="1:9" ht="47.25" customHeight="1">
      <c r="A174" s="89" t="s">
        <v>286</v>
      </c>
      <c r="B174" s="1" t="s">
        <v>195</v>
      </c>
      <c r="C174" s="1" t="s">
        <v>21</v>
      </c>
      <c r="D174" s="1" t="s">
        <v>1</v>
      </c>
      <c r="E174" s="1" t="s">
        <v>94</v>
      </c>
      <c r="F174" s="1" t="s">
        <v>0</v>
      </c>
      <c r="G174" s="7">
        <v>32414.45</v>
      </c>
      <c r="H174" s="16">
        <f>H175</f>
        <v>32414.400000000001</v>
      </c>
      <c r="I174" s="13">
        <f t="shared" si="2"/>
        <v>99.99984574780693</v>
      </c>
    </row>
    <row r="175" spans="1:9">
      <c r="A175" s="89" t="s">
        <v>205</v>
      </c>
      <c r="B175" s="1" t="s">
        <v>195</v>
      </c>
      <c r="C175" s="1" t="s">
        <v>21</v>
      </c>
      <c r="D175" s="1" t="s">
        <v>1</v>
      </c>
      <c r="E175" s="1" t="s">
        <v>94</v>
      </c>
      <c r="F175" s="1" t="s">
        <v>11</v>
      </c>
      <c r="G175" s="7">
        <v>32414.45</v>
      </c>
      <c r="H175" s="16">
        <v>32414.400000000001</v>
      </c>
      <c r="I175" s="13">
        <f t="shared" si="2"/>
        <v>99.99984574780693</v>
      </c>
    </row>
    <row r="176" spans="1:9" ht="63">
      <c r="A176" s="89" t="s">
        <v>287</v>
      </c>
      <c r="B176" s="1" t="s">
        <v>195</v>
      </c>
      <c r="C176" s="1" t="s">
        <v>21</v>
      </c>
      <c r="D176" s="1" t="s">
        <v>1</v>
      </c>
      <c r="E176" s="1" t="s">
        <v>64</v>
      </c>
      <c r="F176" s="1" t="s">
        <v>0</v>
      </c>
      <c r="G176" s="7">
        <v>156.69999999999999</v>
      </c>
      <c r="H176" s="16">
        <f>H177</f>
        <v>47.6</v>
      </c>
      <c r="I176" s="13">
        <f t="shared" si="2"/>
        <v>30.376515634971284</v>
      </c>
    </row>
    <row r="177" spans="1:9" ht="47.25">
      <c r="A177" s="89" t="s">
        <v>288</v>
      </c>
      <c r="B177" s="1" t="s">
        <v>195</v>
      </c>
      <c r="C177" s="1" t="s">
        <v>21</v>
      </c>
      <c r="D177" s="1" t="s">
        <v>1</v>
      </c>
      <c r="E177" s="1" t="s">
        <v>65</v>
      </c>
      <c r="F177" s="1" t="s">
        <v>0</v>
      </c>
      <c r="G177" s="7">
        <v>156.69999999999999</v>
      </c>
      <c r="H177" s="16">
        <f>H178</f>
        <v>47.6</v>
      </c>
      <c r="I177" s="13">
        <f t="shared" si="2"/>
        <v>30.376515634971284</v>
      </c>
    </row>
    <row r="178" spans="1:9" ht="48" customHeight="1">
      <c r="A178" s="89" t="s">
        <v>289</v>
      </c>
      <c r="B178" s="1" t="s">
        <v>195</v>
      </c>
      <c r="C178" s="1" t="s">
        <v>21</v>
      </c>
      <c r="D178" s="1" t="s">
        <v>1</v>
      </c>
      <c r="E178" s="1" t="s">
        <v>95</v>
      </c>
      <c r="F178" s="1" t="s">
        <v>0</v>
      </c>
      <c r="G178" s="7">
        <v>156.69999999999999</v>
      </c>
      <c r="H178" s="16">
        <f>H179</f>
        <v>47.6</v>
      </c>
      <c r="I178" s="13">
        <f t="shared" si="2"/>
        <v>30.376515634971284</v>
      </c>
    </row>
    <row r="179" spans="1:9" ht="45.75" customHeight="1">
      <c r="A179" s="89" t="s">
        <v>255</v>
      </c>
      <c r="B179" s="1" t="s">
        <v>195</v>
      </c>
      <c r="C179" s="1" t="s">
        <v>21</v>
      </c>
      <c r="D179" s="1" t="s">
        <v>1</v>
      </c>
      <c r="E179" s="1" t="s">
        <v>95</v>
      </c>
      <c r="F179" s="1" t="s">
        <v>60</v>
      </c>
      <c r="G179" s="7">
        <v>156.69999999999999</v>
      </c>
      <c r="H179" s="16">
        <v>47.6</v>
      </c>
      <c r="I179" s="13">
        <f t="shared" si="2"/>
        <v>30.376515634971284</v>
      </c>
    </row>
    <row r="180" spans="1:9">
      <c r="A180" s="89" t="s">
        <v>235</v>
      </c>
      <c r="B180" s="1" t="s">
        <v>195</v>
      </c>
      <c r="C180" s="1" t="s">
        <v>21</v>
      </c>
      <c r="D180" s="1" t="s">
        <v>1</v>
      </c>
      <c r="E180" s="1" t="s">
        <v>42</v>
      </c>
      <c r="F180" s="1" t="s">
        <v>0</v>
      </c>
      <c r="G180" s="7">
        <v>162692</v>
      </c>
      <c r="H180" s="16">
        <f>H181+H184+H187+H189</f>
        <v>25853.5</v>
      </c>
      <c r="I180" s="13">
        <f t="shared" si="2"/>
        <v>15.891070243158852</v>
      </c>
    </row>
    <row r="181" spans="1:9" ht="80.25" customHeight="1">
      <c r="A181" s="89" t="s">
        <v>290</v>
      </c>
      <c r="B181" s="1" t="s">
        <v>195</v>
      </c>
      <c r="C181" s="1" t="s">
        <v>21</v>
      </c>
      <c r="D181" s="1" t="s">
        <v>1</v>
      </c>
      <c r="E181" s="1" t="s">
        <v>96</v>
      </c>
      <c r="F181" s="1" t="s">
        <v>0</v>
      </c>
      <c r="G181" s="7">
        <v>4301</v>
      </c>
      <c r="H181" s="16">
        <f>H182</f>
        <v>4298.5</v>
      </c>
      <c r="I181" s="13">
        <f t="shared" si="2"/>
        <v>99.941873982794704</v>
      </c>
    </row>
    <row r="182" spans="1:9" ht="47.25">
      <c r="A182" s="89" t="s">
        <v>291</v>
      </c>
      <c r="B182" s="1" t="s">
        <v>195</v>
      </c>
      <c r="C182" s="1" t="s">
        <v>21</v>
      </c>
      <c r="D182" s="1" t="s">
        <v>1</v>
      </c>
      <c r="E182" s="1" t="s">
        <v>97</v>
      </c>
      <c r="F182" s="1" t="s">
        <v>0</v>
      </c>
      <c r="G182" s="7">
        <v>4301</v>
      </c>
      <c r="H182" s="16">
        <f>H183</f>
        <v>4298.5</v>
      </c>
      <c r="I182" s="13">
        <f t="shared" si="2"/>
        <v>99.941873982794704</v>
      </c>
    </row>
    <row r="183" spans="1:9">
      <c r="A183" s="89" t="s">
        <v>205</v>
      </c>
      <c r="B183" s="1" t="s">
        <v>195</v>
      </c>
      <c r="C183" s="1" t="s">
        <v>21</v>
      </c>
      <c r="D183" s="1" t="s">
        <v>1</v>
      </c>
      <c r="E183" s="1" t="s">
        <v>97</v>
      </c>
      <c r="F183" s="1" t="s">
        <v>11</v>
      </c>
      <c r="G183" s="7">
        <v>4301</v>
      </c>
      <c r="H183" s="16">
        <v>4298.5</v>
      </c>
      <c r="I183" s="13">
        <f t="shared" si="2"/>
        <v>99.941873982794704</v>
      </c>
    </row>
    <row r="184" spans="1:9" ht="48.75" customHeight="1">
      <c r="A184" s="89" t="s">
        <v>238</v>
      </c>
      <c r="B184" s="1" t="s">
        <v>195</v>
      </c>
      <c r="C184" s="1" t="s">
        <v>21</v>
      </c>
      <c r="D184" s="1" t="s">
        <v>1</v>
      </c>
      <c r="E184" s="1" t="s">
        <v>45</v>
      </c>
      <c r="F184" s="1" t="s">
        <v>0</v>
      </c>
      <c r="G184" s="7">
        <v>2927</v>
      </c>
      <c r="H184" s="16">
        <f>H185</f>
        <v>2926.9</v>
      </c>
      <c r="I184" s="13">
        <f t="shared" si="2"/>
        <v>99.99658353262727</v>
      </c>
    </row>
    <row r="185" spans="1:9" ht="47.25">
      <c r="A185" s="89" t="s">
        <v>293</v>
      </c>
      <c r="B185" s="1" t="s">
        <v>195</v>
      </c>
      <c r="C185" s="1" t="s">
        <v>21</v>
      </c>
      <c r="D185" s="1" t="s">
        <v>1</v>
      </c>
      <c r="E185" s="1" t="s">
        <v>99</v>
      </c>
      <c r="F185" s="1" t="s">
        <v>0</v>
      </c>
      <c r="G185" s="7">
        <v>2927</v>
      </c>
      <c r="H185" s="16">
        <f>H186</f>
        <v>2926.9</v>
      </c>
      <c r="I185" s="13">
        <f t="shared" si="2"/>
        <v>99.99658353262727</v>
      </c>
    </row>
    <row r="186" spans="1:9" ht="48" customHeight="1">
      <c r="A186" s="89" t="s">
        <v>255</v>
      </c>
      <c r="B186" s="1" t="s">
        <v>195</v>
      </c>
      <c r="C186" s="1" t="s">
        <v>21</v>
      </c>
      <c r="D186" s="1" t="s">
        <v>1</v>
      </c>
      <c r="E186" s="1" t="s">
        <v>99</v>
      </c>
      <c r="F186" s="1" t="s">
        <v>60</v>
      </c>
      <c r="G186" s="7">
        <v>2927</v>
      </c>
      <c r="H186" s="16">
        <v>2926.9</v>
      </c>
      <c r="I186" s="13">
        <f t="shared" si="2"/>
        <v>99.99658353262727</v>
      </c>
    </row>
    <row r="187" spans="1:9" ht="94.5">
      <c r="A187" s="89" t="s">
        <v>240</v>
      </c>
      <c r="B187" s="1" t="s">
        <v>195</v>
      </c>
      <c r="C187" s="1" t="s">
        <v>21</v>
      </c>
      <c r="D187" s="1" t="s">
        <v>1</v>
      </c>
      <c r="E187" s="1" t="s">
        <v>47</v>
      </c>
      <c r="F187" s="1" t="s">
        <v>0</v>
      </c>
      <c r="G187" s="7">
        <v>5464</v>
      </c>
      <c r="H187" s="16">
        <f>H188</f>
        <v>5202.7</v>
      </c>
      <c r="I187" s="13">
        <f t="shared" si="2"/>
        <v>95.217789165446561</v>
      </c>
    </row>
    <row r="188" spans="1:9" ht="47.25" customHeight="1">
      <c r="A188" s="89" t="s">
        <v>255</v>
      </c>
      <c r="B188" s="1" t="s">
        <v>195</v>
      </c>
      <c r="C188" s="1" t="s">
        <v>21</v>
      </c>
      <c r="D188" s="1" t="s">
        <v>1</v>
      </c>
      <c r="E188" s="1" t="s">
        <v>47</v>
      </c>
      <c r="F188" s="1" t="s">
        <v>60</v>
      </c>
      <c r="G188" s="7">
        <v>5464</v>
      </c>
      <c r="H188" s="16">
        <v>5202.7</v>
      </c>
      <c r="I188" s="13">
        <f t="shared" si="2"/>
        <v>95.217789165446561</v>
      </c>
    </row>
    <row r="189" spans="1:9" ht="78" customHeight="1">
      <c r="A189" s="89" t="s">
        <v>294</v>
      </c>
      <c r="B189" s="1" t="s">
        <v>195</v>
      </c>
      <c r="C189" s="1" t="s">
        <v>21</v>
      </c>
      <c r="D189" s="1" t="s">
        <v>1</v>
      </c>
      <c r="E189" s="1" t="s">
        <v>100</v>
      </c>
      <c r="F189" s="1" t="s">
        <v>0</v>
      </c>
      <c r="G189" s="7">
        <v>150000</v>
      </c>
      <c r="H189" s="16">
        <f>H190</f>
        <v>13425.4</v>
      </c>
      <c r="I189" s="13">
        <f t="shared" si="2"/>
        <v>8.9502666666666659</v>
      </c>
    </row>
    <row r="190" spans="1:9" ht="45" customHeight="1">
      <c r="A190" s="89" t="s">
        <v>255</v>
      </c>
      <c r="B190" s="1" t="s">
        <v>195</v>
      </c>
      <c r="C190" s="1" t="s">
        <v>21</v>
      </c>
      <c r="D190" s="1" t="s">
        <v>1</v>
      </c>
      <c r="E190" s="1" t="s">
        <v>100</v>
      </c>
      <c r="F190" s="1" t="s">
        <v>60</v>
      </c>
      <c r="G190" s="7">
        <v>150000</v>
      </c>
      <c r="H190" s="16">
        <v>13425.4</v>
      </c>
      <c r="I190" s="13">
        <f t="shared" si="2"/>
        <v>8.9502666666666659</v>
      </c>
    </row>
    <row r="191" spans="1:9" s="12" customFormat="1">
      <c r="A191" s="88" t="s">
        <v>295</v>
      </c>
      <c r="B191" s="6" t="s">
        <v>195</v>
      </c>
      <c r="C191" s="6" t="s">
        <v>21</v>
      </c>
      <c r="D191" s="6" t="s">
        <v>4</v>
      </c>
      <c r="E191" s="6" t="s">
        <v>3</v>
      </c>
      <c r="F191" s="6" t="s">
        <v>0</v>
      </c>
      <c r="G191" s="2">
        <v>454626.38433999999</v>
      </c>
      <c r="H191" s="15">
        <f>H192+H196+H219+H230</f>
        <v>416106.6</v>
      </c>
      <c r="I191" s="14">
        <f t="shared" si="2"/>
        <v>91.52715599735356</v>
      </c>
    </row>
    <row r="192" spans="1:9">
      <c r="A192" s="89" t="s">
        <v>296</v>
      </c>
      <c r="B192" s="1" t="s">
        <v>195</v>
      </c>
      <c r="C192" s="1" t="s">
        <v>21</v>
      </c>
      <c r="D192" s="1" t="s">
        <v>4</v>
      </c>
      <c r="E192" s="1" t="s">
        <v>101</v>
      </c>
      <c r="F192" s="1" t="s">
        <v>0</v>
      </c>
      <c r="G192" s="7">
        <v>13735.804340000001</v>
      </c>
      <c r="H192" s="16">
        <f>H193</f>
        <v>13721.9</v>
      </c>
      <c r="I192" s="13">
        <f t="shared" si="2"/>
        <v>99.898773019359993</v>
      </c>
    </row>
    <row r="193" spans="1:9" ht="31.5">
      <c r="A193" s="89" t="s">
        <v>297</v>
      </c>
      <c r="B193" s="1" t="s">
        <v>195</v>
      </c>
      <c r="C193" s="1" t="s">
        <v>21</v>
      </c>
      <c r="D193" s="1" t="s">
        <v>4</v>
      </c>
      <c r="E193" s="1" t="s">
        <v>102</v>
      </c>
      <c r="F193" s="1" t="s">
        <v>0</v>
      </c>
      <c r="G193" s="7">
        <v>13735.804340000001</v>
      </c>
      <c r="H193" s="16">
        <f>H194+H195</f>
        <v>13721.9</v>
      </c>
      <c r="I193" s="13">
        <f t="shared" si="2"/>
        <v>99.898773019359993</v>
      </c>
    </row>
    <row r="194" spans="1:9" ht="32.25" customHeight="1">
      <c r="A194" s="89" t="s">
        <v>496</v>
      </c>
      <c r="B194" s="1" t="s">
        <v>195</v>
      </c>
      <c r="C194" s="1" t="s">
        <v>21</v>
      </c>
      <c r="D194" s="1" t="s">
        <v>4</v>
      </c>
      <c r="E194" s="1" t="s">
        <v>102</v>
      </c>
      <c r="F194" s="1" t="s">
        <v>10</v>
      </c>
      <c r="G194" s="7">
        <v>215</v>
      </c>
      <c r="H194" s="16">
        <v>201.1</v>
      </c>
      <c r="I194" s="13">
        <f t="shared" si="2"/>
        <v>93.534883720930239</v>
      </c>
    </row>
    <row r="195" spans="1:9">
      <c r="A195" s="89" t="s">
        <v>205</v>
      </c>
      <c r="B195" s="1" t="s">
        <v>195</v>
      </c>
      <c r="C195" s="1" t="s">
        <v>21</v>
      </c>
      <c r="D195" s="1" t="s">
        <v>4</v>
      </c>
      <c r="E195" s="1" t="s">
        <v>102</v>
      </c>
      <c r="F195" s="1" t="s">
        <v>11</v>
      </c>
      <c r="G195" s="7">
        <v>13520.804340000001</v>
      </c>
      <c r="H195" s="16">
        <v>13520.8</v>
      </c>
      <c r="I195" s="13">
        <f t="shared" si="2"/>
        <v>99.999967901317902</v>
      </c>
    </row>
    <row r="196" spans="1:9" ht="31.5">
      <c r="A196" s="89" t="s">
        <v>252</v>
      </c>
      <c r="B196" s="1" t="s">
        <v>195</v>
      </c>
      <c r="C196" s="1" t="s">
        <v>21</v>
      </c>
      <c r="D196" s="1" t="s">
        <v>4</v>
      </c>
      <c r="E196" s="1" t="s">
        <v>55</v>
      </c>
      <c r="F196" s="1" t="s">
        <v>0</v>
      </c>
      <c r="G196" s="7">
        <v>399170.4</v>
      </c>
      <c r="H196" s="16">
        <f>H197</f>
        <v>364740.1</v>
      </c>
      <c r="I196" s="13">
        <f t="shared" si="2"/>
        <v>91.374535787222683</v>
      </c>
    </row>
    <row r="197" spans="1:9" ht="47.25">
      <c r="A197" s="89" t="s">
        <v>253</v>
      </c>
      <c r="B197" s="1" t="s">
        <v>195</v>
      </c>
      <c r="C197" s="1" t="s">
        <v>21</v>
      </c>
      <c r="D197" s="1" t="s">
        <v>4</v>
      </c>
      <c r="E197" s="1" t="s">
        <v>58</v>
      </c>
      <c r="F197" s="1" t="s">
        <v>0</v>
      </c>
      <c r="G197" s="7">
        <v>399170.4</v>
      </c>
      <c r="H197" s="16">
        <f>H198+H200+H202+H204+H206+H208+H211+H215+H217</f>
        <v>364740.1</v>
      </c>
      <c r="I197" s="13">
        <f t="shared" ref="I197:I260" si="3">H197/G197%</f>
        <v>91.374535787222683</v>
      </c>
    </row>
    <row r="198" spans="1:9" ht="20.25" customHeight="1">
      <c r="A198" s="89" t="s">
        <v>298</v>
      </c>
      <c r="B198" s="1" t="s">
        <v>195</v>
      </c>
      <c r="C198" s="1" t="s">
        <v>21</v>
      </c>
      <c r="D198" s="1" t="s">
        <v>4</v>
      </c>
      <c r="E198" s="1" t="s">
        <v>103</v>
      </c>
      <c r="F198" s="1" t="s">
        <v>0</v>
      </c>
      <c r="G198" s="7">
        <v>143218</v>
      </c>
      <c r="H198" s="16">
        <f>H199</f>
        <v>131782.70000000001</v>
      </c>
      <c r="I198" s="13">
        <f t="shared" si="3"/>
        <v>92.015458950690558</v>
      </c>
    </row>
    <row r="199" spans="1:9" ht="46.5" customHeight="1">
      <c r="A199" s="89" t="s">
        <v>255</v>
      </c>
      <c r="B199" s="1" t="s">
        <v>195</v>
      </c>
      <c r="C199" s="1" t="s">
        <v>21</v>
      </c>
      <c r="D199" s="1" t="s">
        <v>4</v>
      </c>
      <c r="E199" s="1" t="s">
        <v>103</v>
      </c>
      <c r="F199" s="1" t="s">
        <v>60</v>
      </c>
      <c r="G199" s="7">
        <v>143218</v>
      </c>
      <c r="H199" s="16">
        <v>131782.70000000001</v>
      </c>
      <c r="I199" s="13">
        <f t="shared" si="3"/>
        <v>92.015458950690558</v>
      </c>
    </row>
    <row r="200" spans="1:9" ht="31.5">
      <c r="A200" s="89" t="s">
        <v>299</v>
      </c>
      <c r="B200" s="1" t="s">
        <v>195</v>
      </c>
      <c r="C200" s="1" t="s">
        <v>21</v>
      </c>
      <c r="D200" s="1" t="s">
        <v>4</v>
      </c>
      <c r="E200" s="1" t="s">
        <v>104</v>
      </c>
      <c r="F200" s="1" t="s">
        <v>0</v>
      </c>
      <c r="G200" s="7">
        <v>55837</v>
      </c>
      <c r="H200" s="16">
        <f>H201</f>
        <v>48406.5</v>
      </c>
      <c r="I200" s="13">
        <f t="shared" si="3"/>
        <v>86.692515715385852</v>
      </c>
    </row>
    <row r="201" spans="1:9" ht="48.75" customHeight="1">
      <c r="A201" s="89" t="s">
        <v>255</v>
      </c>
      <c r="B201" s="1" t="s">
        <v>195</v>
      </c>
      <c r="C201" s="1" t="s">
        <v>21</v>
      </c>
      <c r="D201" s="1" t="s">
        <v>4</v>
      </c>
      <c r="E201" s="1" t="s">
        <v>104</v>
      </c>
      <c r="F201" s="1" t="s">
        <v>60</v>
      </c>
      <c r="G201" s="7">
        <v>55837</v>
      </c>
      <c r="H201" s="16">
        <v>48406.5</v>
      </c>
      <c r="I201" s="13">
        <f t="shared" si="3"/>
        <v>86.692515715385852</v>
      </c>
    </row>
    <row r="202" spans="1:9" ht="31.5">
      <c r="A202" s="89" t="s">
        <v>300</v>
      </c>
      <c r="B202" s="1" t="s">
        <v>195</v>
      </c>
      <c r="C202" s="1" t="s">
        <v>21</v>
      </c>
      <c r="D202" s="1" t="s">
        <v>4</v>
      </c>
      <c r="E202" s="1" t="s">
        <v>105</v>
      </c>
      <c r="F202" s="1" t="s">
        <v>0</v>
      </c>
      <c r="G202" s="7">
        <v>89787.7</v>
      </c>
      <c r="H202" s="16">
        <f>H203</f>
        <v>89761.9</v>
      </c>
      <c r="I202" s="13">
        <f t="shared" si="3"/>
        <v>99.971265551963128</v>
      </c>
    </row>
    <row r="203" spans="1:9" ht="48" customHeight="1">
      <c r="A203" s="89" t="s">
        <v>255</v>
      </c>
      <c r="B203" s="1" t="s">
        <v>195</v>
      </c>
      <c r="C203" s="1" t="s">
        <v>21</v>
      </c>
      <c r="D203" s="1" t="s">
        <v>4</v>
      </c>
      <c r="E203" s="1" t="s">
        <v>105</v>
      </c>
      <c r="F203" s="1" t="s">
        <v>60</v>
      </c>
      <c r="G203" s="7">
        <v>89787.7</v>
      </c>
      <c r="H203" s="16">
        <v>89761.9</v>
      </c>
      <c r="I203" s="13">
        <f t="shared" si="3"/>
        <v>99.971265551963128</v>
      </c>
    </row>
    <row r="204" spans="1:9" ht="31.5">
      <c r="A204" s="89" t="s">
        <v>301</v>
      </c>
      <c r="B204" s="1" t="s">
        <v>195</v>
      </c>
      <c r="C204" s="1" t="s">
        <v>21</v>
      </c>
      <c r="D204" s="1" t="s">
        <v>4</v>
      </c>
      <c r="E204" s="1" t="s">
        <v>106</v>
      </c>
      <c r="F204" s="1" t="s">
        <v>0</v>
      </c>
      <c r="G204" s="7">
        <v>4950</v>
      </c>
      <c r="H204" s="16">
        <f>H205</f>
        <v>2878.2</v>
      </c>
      <c r="I204" s="13">
        <f t="shared" si="3"/>
        <v>58.145454545454541</v>
      </c>
    </row>
    <row r="205" spans="1:9" ht="48" customHeight="1">
      <c r="A205" s="89" t="s">
        <v>255</v>
      </c>
      <c r="B205" s="1" t="s">
        <v>195</v>
      </c>
      <c r="C205" s="1" t="s">
        <v>21</v>
      </c>
      <c r="D205" s="1" t="s">
        <v>4</v>
      </c>
      <c r="E205" s="1" t="s">
        <v>106</v>
      </c>
      <c r="F205" s="1" t="s">
        <v>60</v>
      </c>
      <c r="G205" s="7">
        <v>4950</v>
      </c>
      <c r="H205" s="16">
        <v>2878.2</v>
      </c>
      <c r="I205" s="13">
        <f t="shared" si="3"/>
        <v>58.145454545454541</v>
      </c>
    </row>
    <row r="206" spans="1:9" ht="31.5">
      <c r="A206" s="89" t="s">
        <v>302</v>
      </c>
      <c r="B206" s="1" t="s">
        <v>195</v>
      </c>
      <c r="C206" s="1" t="s">
        <v>21</v>
      </c>
      <c r="D206" s="1" t="s">
        <v>4</v>
      </c>
      <c r="E206" s="1" t="s">
        <v>107</v>
      </c>
      <c r="F206" s="1" t="s">
        <v>0</v>
      </c>
      <c r="G206" s="7">
        <v>49620.800000000003</v>
      </c>
      <c r="H206" s="16">
        <f>H207</f>
        <v>41323</v>
      </c>
      <c r="I206" s="13">
        <f t="shared" si="3"/>
        <v>83.277577145068193</v>
      </c>
    </row>
    <row r="207" spans="1:9" ht="33" customHeight="1">
      <c r="A207" s="89" t="s">
        <v>496</v>
      </c>
      <c r="B207" s="1" t="s">
        <v>195</v>
      </c>
      <c r="C207" s="1" t="s">
        <v>21</v>
      </c>
      <c r="D207" s="1" t="s">
        <v>4</v>
      </c>
      <c r="E207" s="1" t="s">
        <v>107</v>
      </c>
      <c r="F207" s="1" t="s">
        <v>10</v>
      </c>
      <c r="G207" s="7">
        <v>49620.800000000003</v>
      </c>
      <c r="H207" s="16">
        <v>41323</v>
      </c>
      <c r="I207" s="13">
        <f t="shared" si="3"/>
        <v>83.277577145068193</v>
      </c>
    </row>
    <row r="208" spans="1:9" ht="31.5" customHeight="1">
      <c r="A208" s="89" t="s">
        <v>281</v>
      </c>
      <c r="B208" s="1" t="s">
        <v>195</v>
      </c>
      <c r="C208" s="1" t="s">
        <v>21</v>
      </c>
      <c r="D208" s="1" t="s">
        <v>4</v>
      </c>
      <c r="E208" s="1" t="s">
        <v>89</v>
      </c>
      <c r="F208" s="1" t="s">
        <v>0</v>
      </c>
      <c r="G208" s="7">
        <v>13300</v>
      </c>
      <c r="H208" s="16">
        <f>H209+H210</f>
        <v>9929.9</v>
      </c>
      <c r="I208" s="13">
        <f t="shared" si="3"/>
        <v>74.660902255639101</v>
      </c>
    </row>
    <row r="209" spans="1:9" ht="34.5" customHeight="1">
      <c r="A209" s="89" t="s">
        <v>496</v>
      </c>
      <c r="B209" s="1" t="s">
        <v>195</v>
      </c>
      <c r="C209" s="1" t="s">
        <v>21</v>
      </c>
      <c r="D209" s="1" t="s">
        <v>4</v>
      </c>
      <c r="E209" s="1" t="s">
        <v>89</v>
      </c>
      <c r="F209" s="1" t="s">
        <v>10</v>
      </c>
      <c r="G209" s="7">
        <v>6200</v>
      </c>
      <c r="H209" s="16">
        <v>5529.9</v>
      </c>
      <c r="I209" s="13">
        <f t="shared" si="3"/>
        <v>89.191935483870964</v>
      </c>
    </row>
    <row r="210" spans="1:9" ht="45.75" customHeight="1">
      <c r="A210" s="89" t="s">
        <v>255</v>
      </c>
      <c r="B210" s="1" t="s">
        <v>195</v>
      </c>
      <c r="C210" s="1" t="s">
        <v>21</v>
      </c>
      <c r="D210" s="1" t="s">
        <v>4</v>
      </c>
      <c r="E210" s="1" t="s">
        <v>89</v>
      </c>
      <c r="F210" s="1" t="s">
        <v>60</v>
      </c>
      <c r="G210" s="7">
        <v>7100</v>
      </c>
      <c r="H210" s="16">
        <v>4400</v>
      </c>
      <c r="I210" s="13">
        <f t="shared" si="3"/>
        <v>61.971830985915496</v>
      </c>
    </row>
    <row r="211" spans="1:9" ht="67.5" customHeight="1">
      <c r="A211" s="89" t="s">
        <v>282</v>
      </c>
      <c r="B211" s="1" t="s">
        <v>195</v>
      </c>
      <c r="C211" s="1" t="s">
        <v>21</v>
      </c>
      <c r="D211" s="1" t="s">
        <v>4</v>
      </c>
      <c r="E211" s="1" t="s">
        <v>90</v>
      </c>
      <c r="F211" s="1" t="s">
        <v>0</v>
      </c>
      <c r="G211" s="7">
        <v>34418.300000000003</v>
      </c>
      <c r="H211" s="16">
        <f>H212+H213+H214</f>
        <v>32789.5</v>
      </c>
      <c r="I211" s="13">
        <f t="shared" si="3"/>
        <v>95.2676337878396</v>
      </c>
    </row>
    <row r="212" spans="1:9" ht="32.25" customHeight="1">
      <c r="A212" s="89" t="s">
        <v>496</v>
      </c>
      <c r="B212" s="1" t="s">
        <v>195</v>
      </c>
      <c r="C212" s="1" t="s">
        <v>21</v>
      </c>
      <c r="D212" s="1" t="s">
        <v>4</v>
      </c>
      <c r="E212" s="1" t="s">
        <v>90</v>
      </c>
      <c r="F212" s="1" t="s">
        <v>10</v>
      </c>
      <c r="G212" s="7">
        <v>22266.6</v>
      </c>
      <c r="H212" s="16">
        <v>22265.8</v>
      </c>
      <c r="I212" s="13">
        <f t="shared" si="3"/>
        <v>99.996407174871777</v>
      </c>
    </row>
    <row r="213" spans="1:9" ht="52.5" customHeight="1">
      <c r="A213" s="89" t="s">
        <v>255</v>
      </c>
      <c r="B213" s="1" t="s">
        <v>195</v>
      </c>
      <c r="C213" s="1" t="s">
        <v>21</v>
      </c>
      <c r="D213" s="1" t="s">
        <v>4</v>
      </c>
      <c r="E213" s="1" t="s">
        <v>90</v>
      </c>
      <c r="F213" s="1" t="s">
        <v>60</v>
      </c>
      <c r="G213" s="7">
        <v>10523.7</v>
      </c>
      <c r="H213" s="16">
        <v>10523.7</v>
      </c>
      <c r="I213" s="13">
        <f t="shared" si="3"/>
        <v>100</v>
      </c>
    </row>
    <row r="214" spans="1:9">
      <c r="A214" s="89" t="s">
        <v>205</v>
      </c>
      <c r="B214" s="1" t="s">
        <v>195</v>
      </c>
      <c r="C214" s="1" t="s">
        <v>21</v>
      </c>
      <c r="D214" s="1" t="s">
        <v>4</v>
      </c>
      <c r="E214" s="1" t="s">
        <v>90</v>
      </c>
      <c r="F214" s="1" t="s">
        <v>11</v>
      </c>
      <c r="G214" s="7">
        <v>1628</v>
      </c>
      <c r="H214" s="16">
        <v>0</v>
      </c>
      <c r="I214" s="13">
        <f t="shared" si="3"/>
        <v>0</v>
      </c>
    </row>
    <row r="215" spans="1:9" ht="93" customHeight="1">
      <c r="A215" s="89" t="s">
        <v>303</v>
      </c>
      <c r="B215" s="1" t="s">
        <v>195</v>
      </c>
      <c r="C215" s="1" t="s">
        <v>21</v>
      </c>
      <c r="D215" s="1" t="s">
        <v>4</v>
      </c>
      <c r="E215" s="1" t="s">
        <v>108</v>
      </c>
      <c r="F215" s="1" t="s">
        <v>0</v>
      </c>
      <c r="G215" s="7">
        <v>1700</v>
      </c>
      <c r="H215" s="16">
        <f>H216</f>
        <v>1529.8</v>
      </c>
      <c r="I215" s="13">
        <f t="shared" si="3"/>
        <v>89.988235294117644</v>
      </c>
    </row>
    <row r="216" spans="1:9">
      <c r="A216" s="89" t="s">
        <v>205</v>
      </c>
      <c r="B216" s="1" t="s">
        <v>195</v>
      </c>
      <c r="C216" s="1" t="s">
        <v>21</v>
      </c>
      <c r="D216" s="1" t="s">
        <v>4</v>
      </c>
      <c r="E216" s="1" t="s">
        <v>108</v>
      </c>
      <c r="F216" s="1" t="s">
        <v>11</v>
      </c>
      <c r="G216" s="7">
        <v>1700</v>
      </c>
      <c r="H216" s="16">
        <v>1529.8</v>
      </c>
      <c r="I216" s="13">
        <f t="shared" si="3"/>
        <v>89.988235294117644</v>
      </c>
    </row>
    <row r="217" spans="1:9" ht="47.25">
      <c r="A217" s="89" t="s">
        <v>304</v>
      </c>
      <c r="B217" s="1" t="s">
        <v>195</v>
      </c>
      <c r="C217" s="1" t="s">
        <v>21</v>
      </c>
      <c r="D217" s="1" t="s">
        <v>4</v>
      </c>
      <c r="E217" s="1" t="s">
        <v>109</v>
      </c>
      <c r="F217" s="1" t="s">
        <v>0</v>
      </c>
      <c r="G217" s="7">
        <v>6338.6</v>
      </c>
      <c r="H217" s="16">
        <f>H218</f>
        <v>6338.6</v>
      </c>
      <c r="I217" s="13">
        <f t="shared" si="3"/>
        <v>100</v>
      </c>
    </row>
    <row r="218" spans="1:9">
      <c r="A218" s="89" t="s">
        <v>205</v>
      </c>
      <c r="B218" s="1" t="s">
        <v>195</v>
      </c>
      <c r="C218" s="1" t="s">
        <v>21</v>
      </c>
      <c r="D218" s="1" t="s">
        <v>4</v>
      </c>
      <c r="E218" s="1" t="s">
        <v>109</v>
      </c>
      <c r="F218" s="1" t="s">
        <v>11</v>
      </c>
      <c r="G218" s="7">
        <v>6338.6</v>
      </c>
      <c r="H218" s="16">
        <v>6338.6</v>
      </c>
      <c r="I218" s="13">
        <f t="shared" si="3"/>
        <v>100</v>
      </c>
    </row>
    <row r="219" spans="1:9" ht="63">
      <c r="A219" s="89" t="s">
        <v>287</v>
      </c>
      <c r="B219" s="1" t="s">
        <v>195</v>
      </c>
      <c r="C219" s="1" t="s">
        <v>21</v>
      </c>
      <c r="D219" s="1" t="s">
        <v>4</v>
      </c>
      <c r="E219" s="1" t="s">
        <v>64</v>
      </c>
      <c r="F219" s="1" t="s">
        <v>0</v>
      </c>
      <c r="G219" s="7">
        <v>21906</v>
      </c>
      <c r="H219" s="16">
        <f>H220</f>
        <v>19413.3</v>
      </c>
      <c r="I219" s="13">
        <f t="shared" si="3"/>
        <v>88.620925773760604</v>
      </c>
    </row>
    <row r="220" spans="1:9" ht="47.25">
      <c r="A220" s="89" t="s">
        <v>288</v>
      </c>
      <c r="B220" s="1" t="s">
        <v>195</v>
      </c>
      <c r="C220" s="1" t="s">
        <v>21</v>
      </c>
      <c r="D220" s="1" t="s">
        <v>4</v>
      </c>
      <c r="E220" s="1" t="s">
        <v>65</v>
      </c>
      <c r="F220" s="1" t="s">
        <v>0</v>
      </c>
      <c r="G220" s="7">
        <v>21906</v>
      </c>
      <c r="H220" s="16">
        <f>H221+H223+H225+H228</f>
        <v>19413.3</v>
      </c>
      <c r="I220" s="13">
        <f t="shared" si="3"/>
        <v>88.620925773760604</v>
      </c>
    </row>
    <row r="221" spans="1:9" ht="47.25">
      <c r="A221" s="89" t="s">
        <v>305</v>
      </c>
      <c r="B221" s="1" t="s">
        <v>195</v>
      </c>
      <c r="C221" s="1" t="s">
        <v>21</v>
      </c>
      <c r="D221" s="1" t="s">
        <v>4</v>
      </c>
      <c r="E221" s="1" t="s">
        <v>110</v>
      </c>
      <c r="F221" s="1" t="s">
        <v>0</v>
      </c>
      <c r="G221" s="7">
        <v>550</v>
      </c>
      <c r="H221" s="16">
        <f>H222</f>
        <v>319.8</v>
      </c>
      <c r="I221" s="13">
        <f t="shared" si="3"/>
        <v>58.145454545454548</v>
      </c>
    </row>
    <row r="222" spans="1:9" ht="48.75" customHeight="1">
      <c r="A222" s="89" t="s">
        <v>255</v>
      </c>
      <c r="B222" s="1" t="s">
        <v>195</v>
      </c>
      <c r="C222" s="1" t="s">
        <v>21</v>
      </c>
      <c r="D222" s="1" t="s">
        <v>4</v>
      </c>
      <c r="E222" s="1" t="s">
        <v>110</v>
      </c>
      <c r="F222" s="1" t="s">
        <v>60</v>
      </c>
      <c r="G222" s="7">
        <v>550</v>
      </c>
      <c r="H222" s="16">
        <v>319.8</v>
      </c>
      <c r="I222" s="13">
        <f t="shared" si="3"/>
        <v>58.145454545454548</v>
      </c>
    </row>
    <row r="223" spans="1:9" ht="47.25">
      <c r="A223" s="89" t="s">
        <v>306</v>
      </c>
      <c r="B223" s="1" t="s">
        <v>195</v>
      </c>
      <c r="C223" s="1" t="s">
        <v>21</v>
      </c>
      <c r="D223" s="1" t="s">
        <v>4</v>
      </c>
      <c r="E223" s="1" t="s">
        <v>111</v>
      </c>
      <c r="F223" s="1" t="s">
        <v>0</v>
      </c>
      <c r="G223" s="7">
        <v>2777.1</v>
      </c>
      <c r="H223" s="16">
        <f>H224</f>
        <v>2156.6</v>
      </c>
      <c r="I223" s="13">
        <f t="shared" si="3"/>
        <v>77.656548197760245</v>
      </c>
    </row>
    <row r="224" spans="1:9" ht="32.25" customHeight="1">
      <c r="A224" s="89" t="s">
        <v>496</v>
      </c>
      <c r="B224" s="1" t="s">
        <v>195</v>
      </c>
      <c r="C224" s="1" t="s">
        <v>21</v>
      </c>
      <c r="D224" s="1" t="s">
        <v>4</v>
      </c>
      <c r="E224" s="1" t="s">
        <v>111</v>
      </c>
      <c r="F224" s="1" t="s">
        <v>10</v>
      </c>
      <c r="G224" s="7">
        <v>2777.1</v>
      </c>
      <c r="H224" s="16">
        <v>2156.6</v>
      </c>
      <c r="I224" s="13">
        <f t="shared" si="3"/>
        <v>77.656548197760245</v>
      </c>
    </row>
    <row r="225" spans="1:9" ht="48" customHeight="1">
      <c r="A225" s="89" t="s">
        <v>289</v>
      </c>
      <c r="B225" s="1" t="s">
        <v>195</v>
      </c>
      <c r="C225" s="1" t="s">
        <v>21</v>
      </c>
      <c r="D225" s="1" t="s">
        <v>4</v>
      </c>
      <c r="E225" s="1" t="s">
        <v>95</v>
      </c>
      <c r="F225" s="1" t="s">
        <v>0</v>
      </c>
      <c r="G225" s="7">
        <v>1477.8</v>
      </c>
      <c r="H225" s="16">
        <f>H226+H227</f>
        <v>1103.4000000000001</v>
      </c>
      <c r="I225" s="13">
        <f t="shared" si="3"/>
        <v>74.66504263093789</v>
      </c>
    </row>
    <row r="226" spans="1:9" ht="34.5" customHeight="1">
      <c r="A226" s="89" t="s">
        <v>496</v>
      </c>
      <c r="B226" s="1" t="s">
        <v>195</v>
      </c>
      <c r="C226" s="1" t="s">
        <v>21</v>
      </c>
      <c r="D226" s="1" t="s">
        <v>4</v>
      </c>
      <c r="E226" s="1" t="s">
        <v>95</v>
      </c>
      <c r="F226" s="1" t="s">
        <v>10</v>
      </c>
      <c r="G226" s="7">
        <v>688.9</v>
      </c>
      <c r="H226" s="16">
        <v>614.5</v>
      </c>
      <c r="I226" s="13">
        <f t="shared" si="3"/>
        <v>89.200174190738863</v>
      </c>
    </row>
    <row r="227" spans="1:9" ht="48.75" customHeight="1">
      <c r="A227" s="89" t="s">
        <v>255</v>
      </c>
      <c r="B227" s="1" t="s">
        <v>195</v>
      </c>
      <c r="C227" s="1" t="s">
        <v>21</v>
      </c>
      <c r="D227" s="1" t="s">
        <v>4</v>
      </c>
      <c r="E227" s="1" t="s">
        <v>95</v>
      </c>
      <c r="F227" s="1" t="s">
        <v>60</v>
      </c>
      <c r="G227" s="7">
        <v>788.9</v>
      </c>
      <c r="H227" s="16">
        <v>488.9</v>
      </c>
      <c r="I227" s="13">
        <f t="shared" si="3"/>
        <v>61.972366586386109</v>
      </c>
    </row>
    <row r="228" spans="1:9" ht="31.5">
      <c r="A228" s="89" t="s">
        <v>307</v>
      </c>
      <c r="B228" s="1" t="s">
        <v>195</v>
      </c>
      <c r="C228" s="1" t="s">
        <v>21</v>
      </c>
      <c r="D228" s="1" t="s">
        <v>4</v>
      </c>
      <c r="E228" s="1" t="s">
        <v>112</v>
      </c>
      <c r="F228" s="1" t="s">
        <v>0</v>
      </c>
      <c r="G228" s="7">
        <v>17101.099999999999</v>
      </c>
      <c r="H228" s="16">
        <f>H229</f>
        <v>15833.5</v>
      </c>
      <c r="I228" s="13">
        <f t="shared" si="3"/>
        <v>92.587611323248211</v>
      </c>
    </row>
    <row r="229" spans="1:9" ht="47.25" customHeight="1">
      <c r="A229" s="89" t="s">
        <v>255</v>
      </c>
      <c r="B229" s="1" t="s">
        <v>195</v>
      </c>
      <c r="C229" s="1" t="s">
        <v>21</v>
      </c>
      <c r="D229" s="1" t="s">
        <v>4</v>
      </c>
      <c r="E229" s="1" t="s">
        <v>112</v>
      </c>
      <c r="F229" s="1" t="s">
        <v>60</v>
      </c>
      <c r="G229" s="7">
        <v>17101.099999999999</v>
      </c>
      <c r="H229" s="16">
        <v>15833.5</v>
      </c>
      <c r="I229" s="13">
        <f t="shared" si="3"/>
        <v>92.587611323248211</v>
      </c>
    </row>
    <row r="230" spans="1:9">
      <c r="A230" s="89" t="s">
        <v>235</v>
      </c>
      <c r="B230" s="1" t="s">
        <v>195</v>
      </c>
      <c r="C230" s="1" t="s">
        <v>21</v>
      </c>
      <c r="D230" s="1" t="s">
        <v>4</v>
      </c>
      <c r="E230" s="1" t="s">
        <v>42</v>
      </c>
      <c r="F230" s="1" t="s">
        <v>0</v>
      </c>
      <c r="G230" s="7">
        <v>19814.18</v>
      </c>
      <c r="H230" s="16">
        <f>H231+H234</f>
        <v>18231.3</v>
      </c>
      <c r="I230" s="13">
        <f t="shared" si="3"/>
        <v>92.011377710306462</v>
      </c>
    </row>
    <row r="231" spans="1:9" ht="78.75" customHeight="1">
      <c r="A231" s="89" t="s">
        <v>290</v>
      </c>
      <c r="B231" s="1" t="s">
        <v>195</v>
      </c>
      <c r="C231" s="1" t="s">
        <v>21</v>
      </c>
      <c r="D231" s="1" t="s">
        <v>4</v>
      </c>
      <c r="E231" s="1" t="s">
        <v>96</v>
      </c>
      <c r="F231" s="1" t="s">
        <v>0</v>
      </c>
      <c r="G231" s="7">
        <v>6266</v>
      </c>
      <c r="H231" s="16">
        <f>H232</f>
        <v>6265.9</v>
      </c>
      <c r="I231" s="13">
        <f t="shared" si="3"/>
        <v>99.998404085541011</v>
      </c>
    </row>
    <row r="232" spans="1:9" ht="35.25" customHeight="1">
      <c r="A232" s="89" t="s">
        <v>494</v>
      </c>
      <c r="B232" s="1" t="s">
        <v>195</v>
      </c>
      <c r="C232" s="1" t="s">
        <v>21</v>
      </c>
      <c r="D232" s="1" t="s">
        <v>4</v>
      </c>
      <c r="E232" s="1" t="s">
        <v>113</v>
      </c>
      <c r="F232" s="1" t="s">
        <v>0</v>
      </c>
      <c r="G232" s="7">
        <v>6266</v>
      </c>
      <c r="H232" s="16">
        <f>H233</f>
        <v>6265.9</v>
      </c>
      <c r="I232" s="13">
        <f t="shared" si="3"/>
        <v>99.998404085541011</v>
      </c>
    </row>
    <row r="233" spans="1:9" ht="49.5" customHeight="1">
      <c r="A233" s="89" t="s">
        <v>255</v>
      </c>
      <c r="B233" s="1" t="s">
        <v>195</v>
      </c>
      <c r="C233" s="1" t="s">
        <v>21</v>
      </c>
      <c r="D233" s="1" t="s">
        <v>4</v>
      </c>
      <c r="E233" s="1" t="s">
        <v>113</v>
      </c>
      <c r="F233" s="1" t="s">
        <v>60</v>
      </c>
      <c r="G233" s="7">
        <v>6266</v>
      </c>
      <c r="H233" s="16">
        <v>6265.9</v>
      </c>
      <c r="I233" s="13">
        <f t="shared" si="3"/>
        <v>99.998404085541011</v>
      </c>
    </row>
    <row r="234" spans="1:9" ht="50.25" customHeight="1">
      <c r="A234" s="89" t="s">
        <v>238</v>
      </c>
      <c r="B234" s="1" t="s">
        <v>195</v>
      </c>
      <c r="C234" s="1" t="s">
        <v>21</v>
      </c>
      <c r="D234" s="1" t="s">
        <v>4</v>
      </c>
      <c r="E234" s="1" t="s">
        <v>45</v>
      </c>
      <c r="F234" s="1" t="s">
        <v>0</v>
      </c>
      <c r="G234" s="7">
        <v>13548.18</v>
      </c>
      <c r="H234" s="16">
        <f>H235</f>
        <v>11965.4</v>
      </c>
      <c r="I234" s="13">
        <f t="shared" si="3"/>
        <v>88.317397613553993</v>
      </c>
    </row>
    <row r="235" spans="1:9" ht="47.25">
      <c r="A235" s="89" t="s">
        <v>309</v>
      </c>
      <c r="B235" s="1" t="s">
        <v>195</v>
      </c>
      <c r="C235" s="1" t="s">
        <v>21</v>
      </c>
      <c r="D235" s="1" t="s">
        <v>4</v>
      </c>
      <c r="E235" s="1" t="s">
        <v>114</v>
      </c>
      <c r="F235" s="1" t="s">
        <v>0</v>
      </c>
      <c r="G235" s="7">
        <v>13548.18</v>
      </c>
      <c r="H235" s="16">
        <f>H236</f>
        <v>11965.4</v>
      </c>
      <c r="I235" s="13">
        <f t="shared" si="3"/>
        <v>88.317397613553993</v>
      </c>
    </row>
    <row r="236" spans="1:9" ht="47.25" customHeight="1">
      <c r="A236" s="89" t="s">
        <v>255</v>
      </c>
      <c r="B236" s="1" t="s">
        <v>195</v>
      </c>
      <c r="C236" s="1" t="s">
        <v>21</v>
      </c>
      <c r="D236" s="1" t="s">
        <v>4</v>
      </c>
      <c r="E236" s="1" t="s">
        <v>114</v>
      </c>
      <c r="F236" s="1" t="s">
        <v>60</v>
      </c>
      <c r="G236" s="7">
        <v>13548.18</v>
      </c>
      <c r="H236" s="16">
        <v>11965.4</v>
      </c>
      <c r="I236" s="13">
        <f t="shared" si="3"/>
        <v>88.317397613553993</v>
      </c>
    </row>
    <row r="237" spans="1:9" s="12" customFormat="1">
      <c r="A237" s="88" t="s">
        <v>310</v>
      </c>
      <c r="B237" s="6" t="s">
        <v>195</v>
      </c>
      <c r="C237" s="6" t="s">
        <v>21</v>
      </c>
      <c r="D237" s="6" t="s">
        <v>8</v>
      </c>
      <c r="E237" s="6" t="s">
        <v>3</v>
      </c>
      <c r="F237" s="6" t="s">
        <v>0</v>
      </c>
      <c r="G237" s="2">
        <v>88263.095660000006</v>
      </c>
      <c r="H237" s="15">
        <f>H238+H245+H257</f>
        <v>84625.2</v>
      </c>
      <c r="I237" s="14">
        <f t="shared" si="3"/>
        <v>95.878350251827086</v>
      </c>
    </row>
    <row r="238" spans="1:9" ht="31.5">
      <c r="A238" s="89" t="s">
        <v>252</v>
      </c>
      <c r="B238" s="1" t="s">
        <v>195</v>
      </c>
      <c r="C238" s="1" t="s">
        <v>21</v>
      </c>
      <c r="D238" s="1" t="s">
        <v>8</v>
      </c>
      <c r="E238" s="1" t="s">
        <v>55</v>
      </c>
      <c r="F238" s="1" t="s">
        <v>0</v>
      </c>
      <c r="G238" s="7">
        <v>65417</v>
      </c>
      <c r="H238" s="16">
        <f>H239+H242</f>
        <v>65414.1</v>
      </c>
      <c r="I238" s="13">
        <f t="shared" si="3"/>
        <v>99.99556690156993</v>
      </c>
    </row>
    <row r="239" spans="1:9" ht="47.25">
      <c r="A239" s="89" t="s">
        <v>253</v>
      </c>
      <c r="B239" s="1" t="s">
        <v>195</v>
      </c>
      <c r="C239" s="1" t="s">
        <v>21</v>
      </c>
      <c r="D239" s="1" t="s">
        <v>8</v>
      </c>
      <c r="E239" s="1" t="s">
        <v>58</v>
      </c>
      <c r="F239" s="1" t="s">
        <v>0</v>
      </c>
      <c r="G239" s="7">
        <v>64917</v>
      </c>
      <c r="H239" s="16">
        <f>H240</f>
        <v>64917</v>
      </c>
      <c r="I239" s="13">
        <f t="shared" si="3"/>
        <v>100</v>
      </c>
    </row>
    <row r="240" spans="1:9" ht="65.25" customHeight="1">
      <c r="A240" s="89" t="s">
        <v>282</v>
      </c>
      <c r="B240" s="1" t="s">
        <v>195</v>
      </c>
      <c r="C240" s="1" t="s">
        <v>21</v>
      </c>
      <c r="D240" s="1" t="s">
        <v>8</v>
      </c>
      <c r="E240" s="1" t="s">
        <v>90</v>
      </c>
      <c r="F240" s="1" t="s">
        <v>0</v>
      </c>
      <c r="G240" s="7">
        <v>64917</v>
      </c>
      <c r="H240" s="16">
        <f>H241</f>
        <v>64917</v>
      </c>
      <c r="I240" s="13">
        <f t="shared" si="3"/>
        <v>100</v>
      </c>
    </row>
    <row r="241" spans="1:9">
      <c r="A241" s="89" t="s">
        <v>205</v>
      </c>
      <c r="B241" s="1" t="s">
        <v>195</v>
      </c>
      <c r="C241" s="1" t="s">
        <v>21</v>
      </c>
      <c r="D241" s="1" t="s">
        <v>8</v>
      </c>
      <c r="E241" s="1" t="s">
        <v>90</v>
      </c>
      <c r="F241" s="1" t="s">
        <v>11</v>
      </c>
      <c r="G241" s="7">
        <v>64917</v>
      </c>
      <c r="H241" s="16">
        <v>64917</v>
      </c>
      <c r="I241" s="13">
        <f t="shared" si="3"/>
        <v>100</v>
      </c>
    </row>
    <row r="242" spans="1:9" ht="31.5">
      <c r="A242" s="89" t="s">
        <v>219</v>
      </c>
      <c r="B242" s="1" t="s">
        <v>195</v>
      </c>
      <c r="C242" s="1" t="s">
        <v>21</v>
      </c>
      <c r="D242" s="1" t="s">
        <v>8</v>
      </c>
      <c r="E242" s="1" t="s">
        <v>56</v>
      </c>
      <c r="F242" s="1" t="s">
        <v>0</v>
      </c>
      <c r="G242" s="7">
        <v>500</v>
      </c>
      <c r="H242" s="16">
        <f>H243</f>
        <v>497.1</v>
      </c>
      <c r="I242" s="13">
        <f t="shared" si="3"/>
        <v>99.42</v>
      </c>
    </row>
    <row r="243" spans="1:9" ht="141" customHeight="1">
      <c r="A243" s="89" t="s">
        <v>311</v>
      </c>
      <c r="B243" s="1" t="s">
        <v>195</v>
      </c>
      <c r="C243" s="1" t="s">
        <v>21</v>
      </c>
      <c r="D243" s="1" t="s">
        <v>8</v>
      </c>
      <c r="E243" s="1" t="s">
        <v>115</v>
      </c>
      <c r="F243" s="1" t="s">
        <v>0</v>
      </c>
      <c r="G243" s="7">
        <v>500</v>
      </c>
      <c r="H243" s="16">
        <f>H244</f>
        <v>497.1</v>
      </c>
      <c r="I243" s="13">
        <f t="shared" si="3"/>
        <v>99.42</v>
      </c>
    </row>
    <row r="244" spans="1:9" ht="30" customHeight="1">
      <c r="A244" s="89" t="s">
        <v>496</v>
      </c>
      <c r="B244" s="1" t="s">
        <v>195</v>
      </c>
      <c r="C244" s="1" t="s">
        <v>21</v>
      </c>
      <c r="D244" s="1" t="s">
        <v>8</v>
      </c>
      <c r="E244" s="1" t="s">
        <v>115</v>
      </c>
      <c r="F244" s="1" t="s">
        <v>10</v>
      </c>
      <c r="G244" s="7">
        <v>500</v>
      </c>
      <c r="H244" s="16">
        <v>497.1</v>
      </c>
      <c r="I244" s="13">
        <f t="shared" si="3"/>
        <v>99.42</v>
      </c>
    </row>
    <row r="245" spans="1:9">
      <c r="A245" s="89" t="s">
        <v>310</v>
      </c>
      <c r="B245" s="1" t="s">
        <v>195</v>
      </c>
      <c r="C245" s="1" t="s">
        <v>21</v>
      </c>
      <c r="D245" s="1" t="s">
        <v>8</v>
      </c>
      <c r="E245" s="1" t="s">
        <v>116</v>
      </c>
      <c r="F245" s="1" t="s">
        <v>0</v>
      </c>
      <c r="G245" s="7">
        <v>21940.095659999999</v>
      </c>
      <c r="H245" s="16">
        <f>H246+H248+H250+H252+H255</f>
        <v>18310.7</v>
      </c>
      <c r="I245" s="13">
        <f t="shared" si="3"/>
        <v>83.457703575026258</v>
      </c>
    </row>
    <row r="246" spans="1:9">
      <c r="A246" s="89" t="s">
        <v>312</v>
      </c>
      <c r="B246" s="1" t="s">
        <v>195</v>
      </c>
      <c r="C246" s="1" t="s">
        <v>21</v>
      </c>
      <c r="D246" s="1" t="s">
        <v>8</v>
      </c>
      <c r="E246" s="1" t="s">
        <v>117</v>
      </c>
      <c r="F246" s="1" t="s">
        <v>0</v>
      </c>
      <c r="G246" s="7">
        <v>5933.6</v>
      </c>
      <c r="H246" s="16">
        <f>H247</f>
        <v>4857.2</v>
      </c>
      <c r="I246" s="13">
        <f t="shared" si="3"/>
        <v>81.85924228124577</v>
      </c>
    </row>
    <row r="247" spans="1:9" ht="29.25" customHeight="1">
      <c r="A247" s="89" t="s">
        <v>496</v>
      </c>
      <c r="B247" s="1" t="s">
        <v>195</v>
      </c>
      <c r="C247" s="1" t="s">
        <v>21</v>
      </c>
      <c r="D247" s="1" t="s">
        <v>8</v>
      </c>
      <c r="E247" s="1" t="s">
        <v>117</v>
      </c>
      <c r="F247" s="1" t="s">
        <v>10</v>
      </c>
      <c r="G247" s="7">
        <v>5933.6</v>
      </c>
      <c r="H247" s="16">
        <v>4857.2</v>
      </c>
      <c r="I247" s="13">
        <f t="shared" si="3"/>
        <v>81.85924228124577</v>
      </c>
    </row>
    <row r="248" spans="1:9">
      <c r="A248" s="89" t="s">
        <v>313</v>
      </c>
      <c r="B248" s="1" t="s">
        <v>195</v>
      </c>
      <c r="C248" s="1" t="s">
        <v>21</v>
      </c>
      <c r="D248" s="1" t="s">
        <v>8</v>
      </c>
      <c r="E248" s="1" t="s">
        <v>118</v>
      </c>
      <c r="F248" s="1" t="s">
        <v>0</v>
      </c>
      <c r="G248" s="7">
        <v>820</v>
      </c>
      <c r="H248" s="16">
        <f>H249</f>
        <v>540</v>
      </c>
      <c r="I248" s="13">
        <f t="shared" si="3"/>
        <v>65.853658536585371</v>
      </c>
    </row>
    <row r="249" spans="1:9" ht="45.75" customHeight="1">
      <c r="A249" s="89" t="s">
        <v>233</v>
      </c>
      <c r="B249" s="1" t="s">
        <v>195</v>
      </c>
      <c r="C249" s="1" t="s">
        <v>21</v>
      </c>
      <c r="D249" s="1" t="s">
        <v>8</v>
      </c>
      <c r="E249" s="1" t="s">
        <v>118</v>
      </c>
      <c r="F249" s="1" t="s">
        <v>35</v>
      </c>
      <c r="G249" s="7">
        <v>820</v>
      </c>
      <c r="H249" s="16">
        <v>540</v>
      </c>
      <c r="I249" s="13">
        <f t="shared" si="3"/>
        <v>65.853658536585371</v>
      </c>
    </row>
    <row r="250" spans="1:9" ht="31.5" customHeight="1">
      <c r="A250" s="89" t="s">
        <v>314</v>
      </c>
      <c r="B250" s="1" t="s">
        <v>195</v>
      </c>
      <c r="C250" s="1" t="s">
        <v>21</v>
      </c>
      <c r="D250" s="1" t="s">
        <v>8</v>
      </c>
      <c r="E250" s="1" t="s">
        <v>119</v>
      </c>
      <c r="F250" s="1" t="s">
        <v>0</v>
      </c>
      <c r="G250" s="7">
        <v>2096.9549999999999</v>
      </c>
      <c r="H250" s="16">
        <f>H251</f>
        <v>2097</v>
      </c>
      <c r="I250" s="13">
        <f t="shared" si="3"/>
        <v>100.00214596879762</v>
      </c>
    </row>
    <row r="251" spans="1:9" ht="31.5" customHeight="1">
      <c r="A251" s="89" t="s">
        <v>496</v>
      </c>
      <c r="B251" s="1" t="s">
        <v>195</v>
      </c>
      <c r="C251" s="1" t="s">
        <v>21</v>
      </c>
      <c r="D251" s="1" t="s">
        <v>8</v>
      </c>
      <c r="E251" s="1" t="s">
        <v>119</v>
      </c>
      <c r="F251" s="1" t="s">
        <v>10</v>
      </c>
      <c r="G251" s="7">
        <v>2096.9549999999999</v>
      </c>
      <c r="H251" s="16">
        <v>2097</v>
      </c>
      <c r="I251" s="13">
        <f t="shared" si="3"/>
        <v>100.00214596879762</v>
      </c>
    </row>
    <row r="252" spans="1:9" ht="31.5" customHeight="1">
      <c r="A252" s="89" t="s">
        <v>315</v>
      </c>
      <c r="B252" s="1" t="s">
        <v>195</v>
      </c>
      <c r="C252" s="1" t="s">
        <v>21</v>
      </c>
      <c r="D252" s="1" t="s">
        <v>8</v>
      </c>
      <c r="E252" s="1" t="s">
        <v>120</v>
      </c>
      <c r="F252" s="1" t="s">
        <v>0</v>
      </c>
      <c r="G252" s="7">
        <v>9200.6406599999991</v>
      </c>
      <c r="H252" s="16">
        <f>H253+H254</f>
        <v>6967.3</v>
      </c>
      <c r="I252" s="13">
        <f t="shared" si="3"/>
        <v>75.726248393663496</v>
      </c>
    </row>
    <row r="253" spans="1:9" ht="35.25" customHeight="1">
      <c r="A253" s="89" t="s">
        <v>496</v>
      </c>
      <c r="B253" s="1" t="s">
        <v>195</v>
      </c>
      <c r="C253" s="1" t="s">
        <v>21</v>
      </c>
      <c r="D253" s="1" t="s">
        <v>8</v>
      </c>
      <c r="E253" s="1" t="s">
        <v>120</v>
      </c>
      <c r="F253" s="1" t="s">
        <v>10</v>
      </c>
      <c r="G253" s="7">
        <v>9174.6406599999991</v>
      </c>
      <c r="H253" s="16">
        <v>6941.3</v>
      </c>
      <c r="I253" s="13">
        <f t="shared" si="3"/>
        <v>75.657459046466911</v>
      </c>
    </row>
    <row r="254" spans="1:9">
      <c r="A254" s="89" t="s">
        <v>205</v>
      </c>
      <c r="B254" s="1" t="s">
        <v>195</v>
      </c>
      <c r="C254" s="1" t="s">
        <v>21</v>
      </c>
      <c r="D254" s="1" t="s">
        <v>8</v>
      </c>
      <c r="E254" s="1" t="s">
        <v>120</v>
      </c>
      <c r="F254" s="1" t="s">
        <v>11</v>
      </c>
      <c r="G254" s="7">
        <v>26</v>
      </c>
      <c r="H254" s="16">
        <v>26</v>
      </c>
      <c r="I254" s="13">
        <f t="shared" si="3"/>
        <v>100</v>
      </c>
    </row>
    <row r="255" spans="1:9" ht="34.5" customHeight="1">
      <c r="A255" s="89" t="s">
        <v>316</v>
      </c>
      <c r="B255" s="1" t="s">
        <v>195</v>
      </c>
      <c r="C255" s="1" t="s">
        <v>21</v>
      </c>
      <c r="D255" s="1" t="s">
        <v>8</v>
      </c>
      <c r="E255" s="1" t="s">
        <v>121</v>
      </c>
      <c r="F255" s="1" t="s">
        <v>0</v>
      </c>
      <c r="G255" s="7">
        <v>3888.9</v>
      </c>
      <c r="H255" s="16">
        <f>H256</f>
        <v>3849.2</v>
      </c>
      <c r="I255" s="13">
        <f t="shared" si="3"/>
        <v>98.979145773869206</v>
      </c>
    </row>
    <row r="256" spans="1:9" ht="33.75" customHeight="1">
      <c r="A256" s="89" t="s">
        <v>204</v>
      </c>
      <c r="B256" s="1" t="s">
        <v>195</v>
      </c>
      <c r="C256" s="1" t="s">
        <v>21</v>
      </c>
      <c r="D256" s="1" t="s">
        <v>8</v>
      </c>
      <c r="E256" s="1" t="s">
        <v>121</v>
      </c>
      <c r="F256" s="1" t="s">
        <v>10</v>
      </c>
      <c r="G256" s="7">
        <v>3888.9</v>
      </c>
      <c r="H256" s="16">
        <v>3849.2</v>
      </c>
      <c r="I256" s="13">
        <f t="shared" si="3"/>
        <v>98.979145773869206</v>
      </c>
    </row>
    <row r="257" spans="1:9">
      <c r="A257" s="89" t="s">
        <v>317</v>
      </c>
      <c r="B257" s="1" t="s">
        <v>195</v>
      </c>
      <c r="C257" s="1" t="s">
        <v>21</v>
      </c>
      <c r="D257" s="1" t="s">
        <v>8</v>
      </c>
      <c r="E257" s="1" t="s">
        <v>122</v>
      </c>
      <c r="F257" s="1" t="s">
        <v>0</v>
      </c>
      <c r="G257" s="7">
        <v>906</v>
      </c>
      <c r="H257" s="16">
        <f>H258</f>
        <v>900.4</v>
      </c>
      <c r="I257" s="13">
        <f t="shared" si="3"/>
        <v>99.381898454746135</v>
      </c>
    </row>
    <row r="258" spans="1:9" ht="62.25" customHeight="1">
      <c r="A258" s="89" t="s">
        <v>318</v>
      </c>
      <c r="B258" s="1" t="s">
        <v>195</v>
      </c>
      <c r="C258" s="1" t="s">
        <v>21</v>
      </c>
      <c r="D258" s="1" t="s">
        <v>8</v>
      </c>
      <c r="E258" s="1" t="s">
        <v>123</v>
      </c>
      <c r="F258" s="1" t="s">
        <v>0</v>
      </c>
      <c r="G258" s="7">
        <v>906</v>
      </c>
      <c r="H258" s="16">
        <f>H259</f>
        <v>900.4</v>
      </c>
      <c r="I258" s="13">
        <f t="shared" si="3"/>
        <v>99.381898454746135</v>
      </c>
    </row>
    <row r="259" spans="1:9">
      <c r="A259" s="89" t="s">
        <v>205</v>
      </c>
      <c r="B259" s="1" t="s">
        <v>195</v>
      </c>
      <c r="C259" s="1" t="s">
        <v>21</v>
      </c>
      <c r="D259" s="1" t="s">
        <v>8</v>
      </c>
      <c r="E259" s="1" t="s">
        <v>123</v>
      </c>
      <c r="F259" s="1" t="s">
        <v>11</v>
      </c>
      <c r="G259" s="7">
        <v>906</v>
      </c>
      <c r="H259" s="16">
        <v>900.4</v>
      </c>
      <c r="I259" s="13">
        <f t="shared" si="3"/>
        <v>99.381898454746135</v>
      </c>
    </row>
    <row r="260" spans="1:9" s="12" customFormat="1">
      <c r="A260" s="88" t="s">
        <v>387</v>
      </c>
      <c r="B260" s="6" t="s">
        <v>195</v>
      </c>
      <c r="C260" s="6" t="s">
        <v>22</v>
      </c>
      <c r="D260" s="6" t="s">
        <v>2</v>
      </c>
      <c r="E260" s="6" t="s">
        <v>3</v>
      </c>
      <c r="F260" s="6" t="s">
        <v>0</v>
      </c>
      <c r="G260" s="2">
        <v>3800</v>
      </c>
      <c r="H260" s="15">
        <f>H261</f>
        <v>2100.6</v>
      </c>
      <c r="I260" s="14">
        <f t="shared" si="3"/>
        <v>55.278947368421051</v>
      </c>
    </row>
    <row r="261" spans="1:9" s="12" customFormat="1" ht="31.5">
      <c r="A261" s="88" t="s">
        <v>319</v>
      </c>
      <c r="B261" s="6" t="s">
        <v>195</v>
      </c>
      <c r="C261" s="6" t="s">
        <v>22</v>
      </c>
      <c r="D261" s="6" t="s">
        <v>21</v>
      </c>
      <c r="E261" s="6" t="s">
        <v>3</v>
      </c>
      <c r="F261" s="6" t="s">
        <v>0</v>
      </c>
      <c r="G261" s="2">
        <v>3800</v>
      </c>
      <c r="H261" s="15">
        <f>H262+H266</f>
        <v>2100.6</v>
      </c>
      <c r="I261" s="14">
        <f t="shared" ref="I261:I324" si="4">H261/G261%</f>
        <v>55.278947368421051</v>
      </c>
    </row>
    <row r="262" spans="1:9" ht="31.5">
      <c r="A262" s="89" t="s">
        <v>252</v>
      </c>
      <c r="B262" s="1" t="s">
        <v>195</v>
      </c>
      <c r="C262" s="1" t="s">
        <v>22</v>
      </c>
      <c r="D262" s="1" t="s">
        <v>21</v>
      </c>
      <c r="E262" s="1" t="s">
        <v>55</v>
      </c>
      <c r="F262" s="1" t="s">
        <v>0</v>
      </c>
      <c r="G262" s="7">
        <v>3466.7</v>
      </c>
      <c r="H262" s="16">
        <f>H263</f>
        <v>1767.3</v>
      </c>
      <c r="I262" s="13">
        <f t="shared" si="4"/>
        <v>50.979317506562431</v>
      </c>
    </row>
    <row r="263" spans="1:9" ht="47.25">
      <c r="A263" s="89" t="s">
        <v>253</v>
      </c>
      <c r="B263" s="1" t="s">
        <v>195</v>
      </c>
      <c r="C263" s="1" t="s">
        <v>22</v>
      </c>
      <c r="D263" s="1" t="s">
        <v>21</v>
      </c>
      <c r="E263" s="1" t="s">
        <v>58</v>
      </c>
      <c r="F263" s="1" t="s">
        <v>0</v>
      </c>
      <c r="G263" s="7">
        <v>3466.7</v>
      </c>
      <c r="H263" s="16">
        <f>H264</f>
        <v>1767.3</v>
      </c>
      <c r="I263" s="13">
        <f t="shared" si="4"/>
        <v>50.979317506562431</v>
      </c>
    </row>
    <row r="264" spans="1:9" ht="31.5">
      <c r="A264" s="89" t="s">
        <v>320</v>
      </c>
      <c r="B264" s="1" t="s">
        <v>195</v>
      </c>
      <c r="C264" s="1" t="s">
        <v>22</v>
      </c>
      <c r="D264" s="1" t="s">
        <v>21</v>
      </c>
      <c r="E264" s="1" t="s">
        <v>124</v>
      </c>
      <c r="F264" s="1" t="s">
        <v>0</v>
      </c>
      <c r="G264" s="7">
        <v>3466.7</v>
      </c>
      <c r="H264" s="16">
        <f>H265</f>
        <v>1767.3</v>
      </c>
      <c r="I264" s="13">
        <f t="shared" si="4"/>
        <v>50.979317506562431</v>
      </c>
    </row>
    <row r="265" spans="1:9" ht="47.25" customHeight="1">
      <c r="A265" s="89" t="s">
        <v>255</v>
      </c>
      <c r="B265" s="1" t="s">
        <v>195</v>
      </c>
      <c r="C265" s="1" t="s">
        <v>22</v>
      </c>
      <c r="D265" s="1" t="s">
        <v>21</v>
      </c>
      <c r="E265" s="1" t="s">
        <v>124</v>
      </c>
      <c r="F265" s="1" t="s">
        <v>60</v>
      </c>
      <c r="G265" s="7">
        <v>3466.7</v>
      </c>
      <c r="H265" s="16">
        <v>1767.3</v>
      </c>
      <c r="I265" s="13">
        <f t="shared" si="4"/>
        <v>50.979317506562431</v>
      </c>
    </row>
    <row r="266" spans="1:9" ht="63">
      <c r="A266" s="89" t="s">
        <v>287</v>
      </c>
      <c r="B266" s="1" t="s">
        <v>195</v>
      </c>
      <c r="C266" s="1" t="s">
        <v>22</v>
      </c>
      <c r="D266" s="1" t="s">
        <v>21</v>
      </c>
      <c r="E266" s="1" t="s">
        <v>64</v>
      </c>
      <c r="F266" s="1" t="s">
        <v>0</v>
      </c>
      <c r="G266" s="7">
        <v>333.3</v>
      </c>
      <c r="H266" s="16">
        <f>H267</f>
        <v>333.3</v>
      </c>
      <c r="I266" s="13">
        <f t="shared" si="4"/>
        <v>100</v>
      </c>
    </row>
    <row r="267" spans="1:9" ht="47.25">
      <c r="A267" s="89" t="s">
        <v>288</v>
      </c>
      <c r="B267" s="1" t="s">
        <v>195</v>
      </c>
      <c r="C267" s="1" t="s">
        <v>22</v>
      </c>
      <c r="D267" s="1" t="s">
        <v>21</v>
      </c>
      <c r="E267" s="1" t="s">
        <v>65</v>
      </c>
      <c r="F267" s="1" t="s">
        <v>0</v>
      </c>
      <c r="G267" s="7">
        <v>333.3</v>
      </c>
      <c r="H267" s="16">
        <f>H268</f>
        <v>333.3</v>
      </c>
      <c r="I267" s="13">
        <f t="shared" si="4"/>
        <v>100</v>
      </c>
    </row>
    <row r="268" spans="1:9" ht="48" customHeight="1">
      <c r="A268" s="89" t="s">
        <v>321</v>
      </c>
      <c r="B268" s="1" t="s">
        <v>195</v>
      </c>
      <c r="C268" s="1" t="s">
        <v>22</v>
      </c>
      <c r="D268" s="1" t="s">
        <v>21</v>
      </c>
      <c r="E268" s="1" t="s">
        <v>125</v>
      </c>
      <c r="F268" s="1" t="s">
        <v>0</v>
      </c>
      <c r="G268" s="7">
        <v>333.3</v>
      </c>
      <c r="H268" s="16">
        <f>H269</f>
        <v>333.3</v>
      </c>
      <c r="I268" s="13">
        <f t="shared" si="4"/>
        <v>100</v>
      </c>
    </row>
    <row r="269" spans="1:9" ht="49.5" customHeight="1">
      <c r="A269" s="89" t="s">
        <v>255</v>
      </c>
      <c r="B269" s="1" t="s">
        <v>195</v>
      </c>
      <c r="C269" s="1" t="s">
        <v>22</v>
      </c>
      <c r="D269" s="1" t="s">
        <v>21</v>
      </c>
      <c r="E269" s="1" t="s">
        <v>125</v>
      </c>
      <c r="F269" s="1" t="s">
        <v>60</v>
      </c>
      <c r="G269" s="7">
        <v>333.3</v>
      </c>
      <c r="H269" s="16">
        <v>333.3</v>
      </c>
      <c r="I269" s="13">
        <f t="shared" si="4"/>
        <v>100</v>
      </c>
    </row>
    <row r="270" spans="1:9" s="12" customFormat="1">
      <c r="A270" s="88" t="s">
        <v>388</v>
      </c>
      <c r="B270" s="6" t="s">
        <v>195</v>
      </c>
      <c r="C270" s="6" t="s">
        <v>24</v>
      </c>
      <c r="D270" s="6" t="s">
        <v>2</v>
      </c>
      <c r="E270" s="6" t="s">
        <v>3</v>
      </c>
      <c r="F270" s="6" t="s">
        <v>0</v>
      </c>
      <c r="G270" s="2">
        <v>242211.89384999999</v>
      </c>
      <c r="H270" s="15">
        <f>H271+H281</f>
        <v>160407.80000000002</v>
      </c>
      <c r="I270" s="14">
        <f t="shared" si="4"/>
        <v>66.226227560624821</v>
      </c>
    </row>
    <row r="271" spans="1:9" s="12" customFormat="1">
      <c r="A271" s="88" t="s">
        <v>322</v>
      </c>
      <c r="B271" s="6" t="s">
        <v>195</v>
      </c>
      <c r="C271" s="6" t="s">
        <v>24</v>
      </c>
      <c r="D271" s="6" t="s">
        <v>1</v>
      </c>
      <c r="E271" s="6" t="s">
        <v>3</v>
      </c>
      <c r="F271" s="6" t="s">
        <v>0</v>
      </c>
      <c r="G271" s="2">
        <v>223233.22</v>
      </c>
      <c r="H271" s="15">
        <f>H272+H276</f>
        <v>141723.6</v>
      </c>
      <c r="I271" s="14">
        <f t="shared" si="4"/>
        <v>63.486787495158659</v>
      </c>
    </row>
    <row r="272" spans="1:9" ht="31.5">
      <c r="A272" s="89" t="s">
        <v>252</v>
      </c>
      <c r="B272" s="1" t="s">
        <v>195</v>
      </c>
      <c r="C272" s="1" t="s">
        <v>24</v>
      </c>
      <c r="D272" s="1" t="s">
        <v>1</v>
      </c>
      <c r="E272" s="1" t="s">
        <v>55</v>
      </c>
      <c r="F272" s="1" t="s">
        <v>0</v>
      </c>
      <c r="G272" s="7">
        <v>201175.5</v>
      </c>
      <c r="H272" s="16">
        <f>H273</f>
        <v>120289.2</v>
      </c>
      <c r="I272" s="13">
        <f t="shared" si="4"/>
        <v>59.793165668781732</v>
      </c>
    </row>
    <row r="273" spans="1:9" ht="47.25">
      <c r="A273" s="89" t="s">
        <v>253</v>
      </c>
      <c r="B273" s="1" t="s">
        <v>195</v>
      </c>
      <c r="C273" s="1" t="s">
        <v>24</v>
      </c>
      <c r="D273" s="1" t="s">
        <v>1</v>
      </c>
      <c r="E273" s="1" t="s">
        <v>58</v>
      </c>
      <c r="F273" s="1" t="s">
        <v>0</v>
      </c>
      <c r="G273" s="7">
        <v>201175.5</v>
      </c>
      <c r="H273" s="16">
        <f>H274</f>
        <v>120289.2</v>
      </c>
      <c r="I273" s="13">
        <f t="shared" si="4"/>
        <v>59.793165668781732</v>
      </c>
    </row>
    <row r="274" spans="1:9" ht="31.5">
      <c r="A274" s="89" t="s">
        <v>323</v>
      </c>
      <c r="B274" s="1" t="s">
        <v>195</v>
      </c>
      <c r="C274" s="1" t="s">
        <v>24</v>
      </c>
      <c r="D274" s="1" t="s">
        <v>1</v>
      </c>
      <c r="E274" s="1" t="s">
        <v>128</v>
      </c>
      <c r="F274" s="1" t="s">
        <v>0</v>
      </c>
      <c r="G274" s="7">
        <v>201175.5</v>
      </c>
      <c r="H274" s="16">
        <f>H275</f>
        <v>120289.2</v>
      </c>
      <c r="I274" s="13">
        <f t="shared" si="4"/>
        <v>59.793165668781732</v>
      </c>
    </row>
    <row r="275" spans="1:9" ht="50.25" customHeight="1">
      <c r="A275" s="89" t="s">
        <v>255</v>
      </c>
      <c r="B275" s="1" t="s">
        <v>195</v>
      </c>
      <c r="C275" s="1" t="s">
        <v>24</v>
      </c>
      <c r="D275" s="1" t="s">
        <v>1</v>
      </c>
      <c r="E275" s="1" t="s">
        <v>128</v>
      </c>
      <c r="F275" s="1" t="s">
        <v>60</v>
      </c>
      <c r="G275" s="7">
        <v>201175.5</v>
      </c>
      <c r="H275" s="16">
        <v>120289.2</v>
      </c>
      <c r="I275" s="13">
        <f t="shared" si="4"/>
        <v>59.793165668781732</v>
      </c>
    </row>
    <row r="276" spans="1:9">
      <c r="A276" s="89" t="s">
        <v>235</v>
      </c>
      <c r="B276" s="1" t="s">
        <v>195</v>
      </c>
      <c r="C276" s="1" t="s">
        <v>24</v>
      </c>
      <c r="D276" s="1" t="s">
        <v>1</v>
      </c>
      <c r="E276" s="1" t="s">
        <v>42</v>
      </c>
      <c r="F276" s="1" t="s">
        <v>0</v>
      </c>
      <c r="G276" s="7">
        <v>22057.72</v>
      </c>
      <c r="H276" s="16">
        <f>H277+H279</f>
        <v>21434.399999999998</v>
      </c>
      <c r="I276" s="13">
        <f t="shared" si="4"/>
        <v>97.174141298375346</v>
      </c>
    </row>
    <row r="277" spans="1:9" ht="62.25" customHeight="1">
      <c r="A277" s="89" t="s">
        <v>324</v>
      </c>
      <c r="B277" s="1" t="s">
        <v>195</v>
      </c>
      <c r="C277" s="1" t="s">
        <v>24</v>
      </c>
      <c r="D277" s="1" t="s">
        <v>1</v>
      </c>
      <c r="E277" s="1" t="s">
        <v>134</v>
      </c>
      <c r="F277" s="1" t="s">
        <v>0</v>
      </c>
      <c r="G277" s="7">
        <v>21927.72</v>
      </c>
      <c r="H277" s="16">
        <f>H278</f>
        <v>21334.6</v>
      </c>
      <c r="I277" s="13">
        <f t="shared" si="4"/>
        <v>97.295113217425239</v>
      </c>
    </row>
    <row r="278" spans="1:9" ht="46.5" customHeight="1">
      <c r="A278" s="89" t="s">
        <v>255</v>
      </c>
      <c r="B278" s="1" t="s">
        <v>195</v>
      </c>
      <c r="C278" s="1" t="s">
        <v>24</v>
      </c>
      <c r="D278" s="1" t="s">
        <v>1</v>
      </c>
      <c r="E278" s="1" t="s">
        <v>134</v>
      </c>
      <c r="F278" s="1" t="s">
        <v>60</v>
      </c>
      <c r="G278" s="7">
        <v>21927.72</v>
      </c>
      <c r="H278" s="16">
        <v>21334.6</v>
      </c>
      <c r="I278" s="13">
        <f t="shared" si="4"/>
        <v>97.295113217425239</v>
      </c>
    </row>
    <row r="279" spans="1:9" ht="94.5">
      <c r="A279" s="89" t="s">
        <v>240</v>
      </c>
      <c r="B279" s="1" t="s">
        <v>195</v>
      </c>
      <c r="C279" s="1" t="s">
        <v>24</v>
      </c>
      <c r="D279" s="1" t="s">
        <v>1</v>
      </c>
      <c r="E279" s="1" t="s">
        <v>47</v>
      </c>
      <c r="F279" s="1" t="s">
        <v>0</v>
      </c>
      <c r="G279" s="7">
        <v>130</v>
      </c>
      <c r="H279" s="16">
        <f>H280</f>
        <v>99.8</v>
      </c>
      <c r="I279" s="13">
        <f t="shared" si="4"/>
        <v>76.769230769230759</v>
      </c>
    </row>
    <row r="280" spans="1:9" ht="31.5" customHeight="1">
      <c r="A280" s="89" t="s">
        <v>496</v>
      </c>
      <c r="B280" s="1" t="s">
        <v>195</v>
      </c>
      <c r="C280" s="1" t="s">
        <v>24</v>
      </c>
      <c r="D280" s="1" t="s">
        <v>1</v>
      </c>
      <c r="E280" s="1" t="s">
        <v>47</v>
      </c>
      <c r="F280" s="1" t="s">
        <v>10</v>
      </c>
      <c r="G280" s="7">
        <v>130</v>
      </c>
      <c r="H280" s="16">
        <v>99.8</v>
      </c>
      <c r="I280" s="13">
        <f t="shared" si="4"/>
        <v>76.769230769230759</v>
      </c>
    </row>
    <row r="281" spans="1:9" s="12" customFormat="1">
      <c r="A281" s="88" t="s">
        <v>325</v>
      </c>
      <c r="B281" s="6" t="s">
        <v>195</v>
      </c>
      <c r="C281" s="6" t="s">
        <v>24</v>
      </c>
      <c r="D281" s="6" t="s">
        <v>4</v>
      </c>
      <c r="E281" s="6" t="s">
        <v>3</v>
      </c>
      <c r="F281" s="6" t="s">
        <v>0</v>
      </c>
      <c r="G281" s="2">
        <v>18978.673849999999</v>
      </c>
      <c r="H281" s="15">
        <f>H282+H286</f>
        <v>18684.2</v>
      </c>
      <c r="I281" s="14">
        <f t="shared" si="4"/>
        <v>98.448396066409046</v>
      </c>
    </row>
    <row r="282" spans="1:9" ht="31.5">
      <c r="A282" s="89" t="s">
        <v>252</v>
      </c>
      <c r="B282" s="1" t="s">
        <v>195</v>
      </c>
      <c r="C282" s="1" t="s">
        <v>24</v>
      </c>
      <c r="D282" s="1" t="s">
        <v>4</v>
      </c>
      <c r="E282" s="1" t="s">
        <v>55</v>
      </c>
      <c r="F282" s="1" t="s">
        <v>0</v>
      </c>
      <c r="G282" s="7">
        <v>16509.473849999998</v>
      </c>
      <c r="H282" s="16">
        <f>H283</f>
        <v>16509.5</v>
      </c>
      <c r="I282" s="13">
        <f t="shared" si="4"/>
        <v>100.00015839390304</v>
      </c>
    </row>
    <row r="283" spans="1:9" ht="47.25">
      <c r="A283" s="89" t="s">
        <v>253</v>
      </c>
      <c r="B283" s="1" t="s">
        <v>195</v>
      </c>
      <c r="C283" s="1" t="s">
        <v>24</v>
      </c>
      <c r="D283" s="1" t="s">
        <v>4</v>
      </c>
      <c r="E283" s="1" t="s">
        <v>58</v>
      </c>
      <c r="F283" s="1" t="s">
        <v>0</v>
      </c>
      <c r="G283" s="7">
        <v>16509.473849999998</v>
      </c>
      <c r="H283" s="16">
        <f>H284</f>
        <v>16509.5</v>
      </c>
      <c r="I283" s="13">
        <f t="shared" si="4"/>
        <v>100.00015839390304</v>
      </c>
    </row>
    <row r="284" spans="1:9" ht="45.75" customHeight="1">
      <c r="A284" s="89" t="s">
        <v>281</v>
      </c>
      <c r="B284" s="1" t="s">
        <v>195</v>
      </c>
      <c r="C284" s="1" t="s">
        <v>24</v>
      </c>
      <c r="D284" s="1" t="s">
        <v>4</v>
      </c>
      <c r="E284" s="1" t="s">
        <v>89</v>
      </c>
      <c r="F284" s="1" t="s">
        <v>0</v>
      </c>
      <c r="G284" s="7">
        <v>16509.473849999998</v>
      </c>
      <c r="H284" s="16">
        <f>H285</f>
        <v>16509.5</v>
      </c>
      <c r="I284" s="13">
        <f t="shared" si="4"/>
        <v>100.00015839390304</v>
      </c>
    </row>
    <row r="285" spans="1:9" ht="33.75" customHeight="1">
      <c r="A285" s="89" t="s">
        <v>496</v>
      </c>
      <c r="B285" s="1" t="s">
        <v>195</v>
      </c>
      <c r="C285" s="1" t="s">
        <v>24</v>
      </c>
      <c r="D285" s="1" t="s">
        <v>4</v>
      </c>
      <c r="E285" s="1" t="s">
        <v>89</v>
      </c>
      <c r="F285" s="1" t="s">
        <v>10</v>
      </c>
      <c r="G285" s="7">
        <v>16509.473849999998</v>
      </c>
      <c r="H285" s="16">
        <v>16509.5</v>
      </c>
      <c r="I285" s="13">
        <f t="shared" si="4"/>
        <v>100.00015839390304</v>
      </c>
    </row>
    <row r="286" spans="1:9">
      <c r="A286" s="89" t="s">
        <v>235</v>
      </c>
      <c r="B286" s="1" t="s">
        <v>195</v>
      </c>
      <c r="C286" s="1" t="s">
        <v>24</v>
      </c>
      <c r="D286" s="1" t="s">
        <v>4</v>
      </c>
      <c r="E286" s="1" t="s">
        <v>42</v>
      </c>
      <c r="F286" s="1" t="s">
        <v>0</v>
      </c>
      <c r="G286" s="7">
        <v>2469.1999999999998</v>
      </c>
      <c r="H286" s="16">
        <f>H287+H289</f>
        <v>2174.6999999999998</v>
      </c>
      <c r="I286" s="13">
        <f t="shared" si="4"/>
        <v>88.073060100437388</v>
      </c>
    </row>
    <row r="287" spans="1:9" ht="48" customHeight="1">
      <c r="A287" s="89" t="s">
        <v>326</v>
      </c>
      <c r="B287" s="1" t="s">
        <v>195</v>
      </c>
      <c r="C287" s="1" t="s">
        <v>24</v>
      </c>
      <c r="D287" s="1" t="s">
        <v>4</v>
      </c>
      <c r="E287" s="1" t="s">
        <v>144</v>
      </c>
      <c r="F287" s="1" t="s">
        <v>0</v>
      </c>
      <c r="G287" s="7">
        <v>2222.1999999999998</v>
      </c>
      <c r="H287" s="16">
        <f>H288</f>
        <v>1931</v>
      </c>
      <c r="I287" s="13">
        <f t="shared" si="4"/>
        <v>86.89586895868959</v>
      </c>
    </row>
    <row r="288" spans="1:9" ht="32.25" customHeight="1">
      <c r="A288" s="89" t="s">
        <v>496</v>
      </c>
      <c r="B288" s="1" t="s">
        <v>195</v>
      </c>
      <c r="C288" s="1" t="s">
        <v>24</v>
      </c>
      <c r="D288" s="1" t="s">
        <v>4</v>
      </c>
      <c r="E288" s="1" t="s">
        <v>144</v>
      </c>
      <c r="F288" s="1" t="s">
        <v>10</v>
      </c>
      <c r="G288" s="7">
        <v>2222.1999999999998</v>
      </c>
      <c r="H288" s="16">
        <v>1931</v>
      </c>
      <c r="I288" s="13">
        <f t="shared" si="4"/>
        <v>86.89586895868959</v>
      </c>
    </row>
    <row r="289" spans="1:9" ht="94.5">
      <c r="A289" s="89" t="s">
        <v>240</v>
      </c>
      <c r="B289" s="1" t="s">
        <v>195</v>
      </c>
      <c r="C289" s="1" t="s">
        <v>24</v>
      </c>
      <c r="D289" s="1" t="s">
        <v>4</v>
      </c>
      <c r="E289" s="1" t="s">
        <v>47</v>
      </c>
      <c r="F289" s="1" t="s">
        <v>0</v>
      </c>
      <c r="G289" s="7">
        <v>247</v>
      </c>
      <c r="H289" s="16">
        <f>H290</f>
        <v>243.7</v>
      </c>
      <c r="I289" s="13">
        <f t="shared" si="4"/>
        <v>98.66396761133602</v>
      </c>
    </row>
    <row r="290" spans="1:9" ht="36" customHeight="1">
      <c r="A290" s="95" t="s">
        <v>496</v>
      </c>
      <c r="B290" s="1" t="s">
        <v>195</v>
      </c>
      <c r="C290" s="1" t="s">
        <v>24</v>
      </c>
      <c r="D290" s="1" t="s">
        <v>4</v>
      </c>
      <c r="E290" s="1" t="s">
        <v>47</v>
      </c>
      <c r="F290" s="1" t="s">
        <v>10</v>
      </c>
      <c r="G290" s="7">
        <v>247</v>
      </c>
      <c r="H290" s="16">
        <v>243.7</v>
      </c>
      <c r="I290" s="13">
        <f t="shared" si="4"/>
        <v>98.66396761133602</v>
      </c>
    </row>
    <row r="291" spans="1:9" s="12" customFormat="1">
      <c r="A291" s="88" t="s">
        <v>382</v>
      </c>
      <c r="B291" s="6" t="s">
        <v>195</v>
      </c>
      <c r="C291" s="6" t="s">
        <v>68</v>
      </c>
      <c r="D291" s="6" t="s">
        <v>2</v>
      </c>
      <c r="E291" s="6" t="s">
        <v>3</v>
      </c>
      <c r="F291" s="6" t="s">
        <v>0</v>
      </c>
      <c r="G291" s="2">
        <v>2752.2</v>
      </c>
      <c r="H291" s="15">
        <f>H292</f>
        <v>2567.5</v>
      </c>
      <c r="I291" s="14">
        <f t="shared" si="4"/>
        <v>93.289005159508761</v>
      </c>
    </row>
    <row r="292" spans="1:9" s="12" customFormat="1">
      <c r="A292" s="88" t="s">
        <v>327</v>
      </c>
      <c r="B292" s="6" t="s">
        <v>195</v>
      </c>
      <c r="C292" s="6" t="s">
        <v>68</v>
      </c>
      <c r="D292" s="6" t="s">
        <v>1</v>
      </c>
      <c r="E292" s="6" t="s">
        <v>3</v>
      </c>
      <c r="F292" s="6" t="s">
        <v>0</v>
      </c>
      <c r="G292" s="2">
        <v>2752.2</v>
      </c>
      <c r="H292" s="15">
        <f>H293+H297</f>
        <v>2567.5</v>
      </c>
      <c r="I292" s="14">
        <f t="shared" si="4"/>
        <v>93.289005159508761</v>
      </c>
    </row>
    <row r="293" spans="1:9" ht="31.5">
      <c r="A293" s="89" t="s">
        <v>252</v>
      </c>
      <c r="B293" s="1" t="s">
        <v>195</v>
      </c>
      <c r="C293" s="1" t="s">
        <v>68</v>
      </c>
      <c r="D293" s="1" t="s">
        <v>1</v>
      </c>
      <c r="E293" s="1" t="s">
        <v>55</v>
      </c>
      <c r="F293" s="1" t="s">
        <v>0</v>
      </c>
      <c r="G293" s="7">
        <v>189.9</v>
      </c>
      <c r="H293" s="16">
        <f>H294</f>
        <v>189.9</v>
      </c>
      <c r="I293" s="13">
        <f t="shared" si="4"/>
        <v>100</v>
      </c>
    </row>
    <row r="294" spans="1:9" ht="31.5">
      <c r="A294" s="89" t="s">
        <v>219</v>
      </c>
      <c r="B294" s="1" t="s">
        <v>195</v>
      </c>
      <c r="C294" s="1" t="s">
        <v>68</v>
      </c>
      <c r="D294" s="1" t="s">
        <v>1</v>
      </c>
      <c r="E294" s="1" t="s">
        <v>56</v>
      </c>
      <c r="F294" s="1" t="s">
        <v>0</v>
      </c>
      <c r="G294" s="7">
        <v>189.9</v>
      </c>
      <c r="H294" s="16">
        <f>H295</f>
        <v>189.9</v>
      </c>
      <c r="I294" s="13">
        <f t="shared" si="4"/>
        <v>100</v>
      </c>
    </row>
    <row r="295" spans="1:9" ht="63">
      <c r="A295" s="89" t="s">
        <v>329</v>
      </c>
      <c r="B295" s="1" t="s">
        <v>195</v>
      </c>
      <c r="C295" s="1" t="s">
        <v>68</v>
      </c>
      <c r="D295" s="1" t="s">
        <v>1</v>
      </c>
      <c r="E295" s="1" t="s">
        <v>156</v>
      </c>
      <c r="F295" s="1" t="s">
        <v>0</v>
      </c>
      <c r="G295" s="7">
        <v>189.9</v>
      </c>
      <c r="H295" s="16">
        <f>H296</f>
        <v>189.9</v>
      </c>
      <c r="I295" s="13">
        <f t="shared" si="4"/>
        <v>100</v>
      </c>
    </row>
    <row r="296" spans="1:9" ht="31.5">
      <c r="A296" s="89" t="s">
        <v>212</v>
      </c>
      <c r="B296" s="1" t="s">
        <v>195</v>
      </c>
      <c r="C296" s="1" t="s">
        <v>68</v>
      </c>
      <c r="D296" s="1" t="s">
        <v>1</v>
      </c>
      <c r="E296" s="1" t="s">
        <v>156</v>
      </c>
      <c r="F296" s="1" t="s">
        <v>40</v>
      </c>
      <c r="G296" s="7">
        <v>189.9</v>
      </c>
      <c r="H296" s="16">
        <v>189.9</v>
      </c>
      <c r="I296" s="13">
        <f t="shared" si="4"/>
        <v>100</v>
      </c>
    </row>
    <row r="297" spans="1:9">
      <c r="A297" s="89" t="s">
        <v>235</v>
      </c>
      <c r="B297" s="1" t="s">
        <v>195</v>
      </c>
      <c r="C297" s="1" t="s">
        <v>68</v>
      </c>
      <c r="D297" s="1" t="s">
        <v>1</v>
      </c>
      <c r="E297" s="1" t="s">
        <v>42</v>
      </c>
      <c r="F297" s="1" t="s">
        <v>0</v>
      </c>
      <c r="G297" s="7">
        <v>2562.3000000000002</v>
      </c>
      <c r="H297" s="16">
        <f>H298</f>
        <v>2377.6</v>
      </c>
      <c r="I297" s="13">
        <f t="shared" si="4"/>
        <v>92.791632517659906</v>
      </c>
    </row>
    <row r="298" spans="1:9" ht="63">
      <c r="A298" s="89" t="s">
        <v>330</v>
      </c>
      <c r="B298" s="1" t="s">
        <v>195</v>
      </c>
      <c r="C298" s="1" t="s">
        <v>68</v>
      </c>
      <c r="D298" s="1" t="s">
        <v>1</v>
      </c>
      <c r="E298" s="1" t="s">
        <v>158</v>
      </c>
      <c r="F298" s="1" t="s">
        <v>0</v>
      </c>
      <c r="G298" s="7">
        <v>2562.3000000000002</v>
      </c>
      <c r="H298" s="16">
        <f>H299</f>
        <v>2377.6</v>
      </c>
      <c r="I298" s="13">
        <f t="shared" si="4"/>
        <v>92.791632517659906</v>
      </c>
    </row>
    <row r="299" spans="1:9" ht="48.75" customHeight="1">
      <c r="A299" s="89" t="s">
        <v>255</v>
      </c>
      <c r="B299" s="1" t="s">
        <v>195</v>
      </c>
      <c r="C299" s="1" t="s">
        <v>68</v>
      </c>
      <c r="D299" s="1" t="s">
        <v>1</v>
      </c>
      <c r="E299" s="1" t="s">
        <v>158</v>
      </c>
      <c r="F299" s="1" t="s">
        <v>60</v>
      </c>
      <c r="G299" s="7">
        <v>2562.3000000000002</v>
      </c>
      <c r="H299" s="16">
        <v>2377.6</v>
      </c>
      <c r="I299" s="13">
        <f t="shared" si="4"/>
        <v>92.791632517659906</v>
      </c>
    </row>
    <row r="300" spans="1:9" s="12" customFormat="1">
      <c r="A300" s="88" t="s">
        <v>245</v>
      </c>
      <c r="B300" s="6" t="s">
        <v>195</v>
      </c>
      <c r="C300" s="6" t="s">
        <v>160</v>
      </c>
      <c r="D300" s="6" t="s">
        <v>2</v>
      </c>
      <c r="E300" s="6" t="s">
        <v>3</v>
      </c>
      <c r="F300" s="6" t="s">
        <v>0</v>
      </c>
      <c r="G300" s="2">
        <v>11046.829900000001</v>
      </c>
      <c r="H300" s="15">
        <f>H301+H305</f>
        <v>8056.2</v>
      </c>
      <c r="I300" s="14">
        <f t="shared" si="4"/>
        <v>72.927709333154482</v>
      </c>
    </row>
    <row r="301" spans="1:9" s="12" customFormat="1">
      <c r="A301" s="88" t="s">
        <v>213</v>
      </c>
      <c r="B301" s="6" t="s">
        <v>195</v>
      </c>
      <c r="C301" s="6" t="s">
        <v>160</v>
      </c>
      <c r="D301" s="6" t="s">
        <v>1</v>
      </c>
      <c r="E301" s="6" t="s">
        <v>3</v>
      </c>
      <c r="F301" s="6" t="s">
        <v>0</v>
      </c>
      <c r="G301" s="2">
        <v>2154.3000000000002</v>
      </c>
      <c r="H301" s="15">
        <f>H302</f>
        <v>2154.1999999999998</v>
      </c>
      <c r="I301" s="14">
        <f t="shared" si="4"/>
        <v>99.995358120967353</v>
      </c>
    </row>
    <row r="302" spans="1:9" ht="31.5">
      <c r="A302" s="89" t="s">
        <v>214</v>
      </c>
      <c r="B302" s="1" t="s">
        <v>195</v>
      </c>
      <c r="C302" s="1" t="s">
        <v>160</v>
      </c>
      <c r="D302" s="1" t="s">
        <v>1</v>
      </c>
      <c r="E302" s="1" t="s">
        <v>161</v>
      </c>
      <c r="F302" s="1" t="s">
        <v>0</v>
      </c>
      <c r="G302" s="7">
        <v>2154.3000000000002</v>
      </c>
      <c r="H302" s="16">
        <f>H303</f>
        <v>2154.1999999999998</v>
      </c>
      <c r="I302" s="13">
        <f t="shared" si="4"/>
        <v>99.995358120967353</v>
      </c>
    </row>
    <row r="303" spans="1:9" ht="31.5" customHeight="1">
      <c r="A303" s="89" t="s">
        <v>225</v>
      </c>
      <c r="B303" s="1" t="s">
        <v>195</v>
      </c>
      <c r="C303" s="1" t="s">
        <v>160</v>
      </c>
      <c r="D303" s="1" t="s">
        <v>1</v>
      </c>
      <c r="E303" s="1" t="s">
        <v>162</v>
      </c>
      <c r="F303" s="1" t="s">
        <v>0</v>
      </c>
      <c r="G303" s="7">
        <v>2154.3000000000002</v>
      </c>
      <c r="H303" s="16">
        <f>H304</f>
        <v>2154.1999999999998</v>
      </c>
      <c r="I303" s="13">
        <f t="shared" si="4"/>
        <v>99.995358120967353</v>
      </c>
    </row>
    <row r="304" spans="1:9" ht="31.5">
      <c r="A304" s="89" t="s">
        <v>212</v>
      </c>
      <c r="B304" s="1" t="s">
        <v>195</v>
      </c>
      <c r="C304" s="1" t="s">
        <v>160</v>
      </c>
      <c r="D304" s="1" t="s">
        <v>1</v>
      </c>
      <c r="E304" s="1" t="s">
        <v>162</v>
      </c>
      <c r="F304" s="1" t="s">
        <v>40</v>
      </c>
      <c r="G304" s="7">
        <v>2154.3000000000002</v>
      </c>
      <c r="H304" s="16">
        <v>2154.1999999999998</v>
      </c>
      <c r="I304" s="13">
        <f t="shared" si="4"/>
        <v>99.995358120967353</v>
      </c>
    </row>
    <row r="305" spans="1:9" s="12" customFormat="1">
      <c r="A305" s="88" t="s">
        <v>331</v>
      </c>
      <c r="B305" s="6" t="s">
        <v>195</v>
      </c>
      <c r="C305" s="6" t="s">
        <v>160</v>
      </c>
      <c r="D305" s="6" t="s">
        <v>8</v>
      </c>
      <c r="E305" s="6" t="s">
        <v>3</v>
      </c>
      <c r="F305" s="6" t="s">
        <v>0</v>
      </c>
      <c r="G305" s="2">
        <v>8892.5298999999995</v>
      </c>
      <c r="H305" s="15">
        <f>H306+H319+H325</f>
        <v>5902</v>
      </c>
      <c r="I305" s="14">
        <f t="shared" si="4"/>
        <v>66.3703138068729</v>
      </c>
    </row>
    <row r="306" spans="1:9">
      <c r="A306" s="89" t="s">
        <v>332</v>
      </c>
      <c r="B306" s="1" t="s">
        <v>195</v>
      </c>
      <c r="C306" s="1" t="s">
        <v>160</v>
      </c>
      <c r="D306" s="1" t="s">
        <v>8</v>
      </c>
      <c r="E306" s="1" t="s">
        <v>163</v>
      </c>
      <c r="F306" s="1" t="s">
        <v>0</v>
      </c>
      <c r="G306" s="7">
        <v>1484.9299000000001</v>
      </c>
      <c r="H306" s="16">
        <f>H307+H312</f>
        <v>1470.9</v>
      </c>
      <c r="I306" s="13">
        <f t="shared" si="4"/>
        <v>99.05518098867833</v>
      </c>
    </row>
    <row r="307" spans="1:9" ht="108.75" customHeight="1">
      <c r="A307" s="89" t="s">
        <v>333</v>
      </c>
      <c r="B307" s="1" t="s">
        <v>195</v>
      </c>
      <c r="C307" s="1" t="s">
        <v>160</v>
      </c>
      <c r="D307" s="1" t="s">
        <v>8</v>
      </c>
      <c r="E307" s="1" t="s">
        <v>164</v>
      </c>
      <c r="F307" s="1" t="s">
        <v>0</v>
      </c>
      <c r="G307" s="7">
        <v>284</v>
      </c>
      <c r="H307" s="16">
        <f>H308+H310</f>
        <v>270</v>
      </c>
      <c r="I307" s="13">
        <f t="shared" si="4"/>
        <v>95.070422535211279</v>
      </c>
    </row>
    <row r="308" spans="1:9" ht="30" customHeight="1">
      <c r="A308" s="89" t="s">
        <v>334</v>
      </c>
      <c r="B308" s="1" t="s">
        <v>195</v>
      </c>
      <c r="C308" s="1" t="s">
        <v>160</v>
      </c>
      <c r="D308" s="1" t="s">
        <v>8</v>
      </c>
      <c r="E308" s="1" t="s">
        <v>165</v>
      </c>
      <c r="F308" s="1" t="s">
        <v>0</v>
      </c>
      <c r="G308" s="7">
        <v>270</v>
      </c>
      <c r="H308" s="16">
        <f>H309</f>
        <v>270</v>
      </c>
      <c r="I308" s="13">
        <f t="shared" si="4"/>
        <v>100</v>
      </c>
    </row>
    <row r="309" spans="1:9" ht="31.5">
      <c r="A309" s="89" t="s">
        <v>212</v>
      </c>
      <c r="B309" s="1" t="s">
        <v>195</v>
      </c>
      <c r="C309" s="1" t="s">
        <v>160</v>
      </c>
      <c r="D309" s="1" t="s">
        <v>8</v>
      </c>
      <c r="E309" s="1" t="s">
        <v>165</v>
      </c>
      <c r="F309" s="1" t="s">
        <v>40</v>
      </c>
      <c r="G309" s="7">
        <v>270</v>
      </c>
      <c r="H309" s="16">
        <v>270</v>
      </c>
      <c r="I309" s="13">
        <f t="shared" si="4"/>
        <v>100</v>
      </c>
    </row>
    <row r="310" spans="1:9" ht="31.5">
      <c r="A310" s="89" t="s">
        <v>335</v>
      </c>
      <c r="B310" s="1" t="s">
        <v>195</v>
      </c>
      <c r="C310" s="1" t="s">
        <v>160</v>
      </c>
      <c r="D310" s="1" t="s">
        <v>8</v>
      </c>
      <c r="E310" s="1" t="s">
        <v>166</v>
      </c>
      <c r="F310" s="1" t="s">
        <v>0</v>
      </c>
      <c r="G310" s="7">
        <v>14</v>
      </c>
      <c r="H310" s="16">
        <f>H311</f>
        <v>0</v>
      </c>
      <c r="I310" s="13">
        <f t="shared" si="4"/>
        <v>0</v>
      </c>
    </row>
    <row r="311" spans="1:9" ht="31.5">
      <c r="A311" s="89" t="s">
        <v>212</v>
      </c>
      <c r="B311" s="1" t="s">
        <v>195</v>
      </c>
      <c r="C311" s="1" t="s">
        <v>160</v>
      </c>
      <c r="D311" s="1" t="s">
        <v>8</v>
      </c>
      <c r="E311" s="1" t="s">
        <v>166</v>
      </c>
      <c r="F311" s="1" t="s">
        <v>40</v>
      </c>
      <c r="G311" s="7">
        <v>14</v>
      </c>
      <c r="H311" s="16">
        <v>0</v>
      </c>
      <c r="I311" s="13">
        <f t="shared" si="4"/>
        <v>0</v>
      </c>
    </row>
    <row r="312" spans="1:9" ht="31.5">
      <c r="A312" s="89" t="s">
        <v>336</v>
      </c>
      <c r="B312" s="1" t="s">
        <v>195</v>
      </c>
      <c r="C312" s="1" t="s">
        <v>160</v>
      </c>
      <c r="D312" s="1" t="s">
        <v>8</v>
      </c>
      <c r="E312" s="1" t="s">
        <v>167</v>
      </c>
      <c r="F312" s="1" t="s">
        <v>0</v>
      </c>
      <c r="G312" s="7">
        <v>1200.9299000000001</v>
      </c>
      <c r="H312" s="16">
        <f>H313+H315+H317</f>
        <v>1200.9000000000001</v>
      </c>
      <c r="I312" s="13">
        <f t="shared" si="4"/>
        <v>99.997510262672293</v>
      </c>
    </row>
    <row r="313" spans="1:9" ht="111" customHeight="1">
      <c r="A313" s="89" t="s">
        <v>412</v>
      </c>
      <c r="B313" s="1" t="s">
        <v>195</v>
      </c>
      <c r="C313" s="1" t="s">
        <v>160</v>
      </c>
      <c r="D313" s="1" t="s">
        <v>8</v>
      </c>
      <c r="E313" s="1" t="s">
        <v>168</v>
      </c>
      <c r="F313" s="1" t="s">
        <v>0</v>
      </c>
      <c r="G313" s="7">
        <v>359</v>
      </c>
      <c r="H313" s="16">
        <f>H314</f>
        <v>359</v>
      </c>
      <c r="I313" s="13">
        <f t="shared" si="4"/>
        <v>100</v>
      </c>
    </row>
    <row r="314" spans="1:9" ht="31.5">
      <c r="A314" s="89" t="s">
        <v>212</v>
      </c>
      <c r="B314" s="1" t="s">
        <v>195</v>
      </c>
      <c r="C314" s="1" t="s">
        <v>160</v>
      </c>
      <c r="D314" s="1" t="s">
        <v>8</v>
      </c>
      <c r="E314" s="1" t="s">
        <v>168</v>
      </c>
      <c r="F314" s="1" t="s">
        <v>40</v>
      </c>
      <c r="G314" s="7">
        <v>359</v>
      </c>
      <c r="H314" s="16">
        <v>359</v>
      </c>
      <c r="I314" s="13">
        <f t="shared" si="4"/>
        <v>100</v>
      </c>
    </row>
    <row r="315" spans="1:9" ht="63">
      <c r="A315" s="89" t="s">
        <v>413</v>
      </c>
      <c r="B315" s="1" t="s">
        <v>195</v>
      </c>
      <c r="C315" s="1" t="s">
        <v>160</v>
      </c>
      <c r="D315" s="1" t="s">
        <v>8</v>
      </c>
      <c r="E315" s="1" t="s">
        <v>169</v>
      </c>
      <c r="F315" s="1" t="s">
        <v>0</v>
      </c>
      <c r="G315" s="7">
        <v>266</v>
      </c>
      <c r="H315" s="16">
        <f>H316</f>
        <v>266</v>
      </c>
      <c r="I315" s="13">
        <f t="shared" si="4"/>
        <v>100</v>
      </c>
    </row>
    <row r="316" spans="1:9" ht="31.5">
      <c r="A316" s="89" t="s">
        <v>212</v>
      </c>
      <c r="B316" s="1" t="s">
        <v>195</v>
      </c>
      <c r="C316" s="1" t="s">
        <v>160</v>
      </c>
      <c r="D316" s="1" t="s">
        <v>8</v>
      </c>
      <c r="E316" s="1" t="s">
        <v>169</v>
      </c>
      <c r="F316" s="1" t="s">
        <v>40</v>
      </c>
      <c r="G316" s="7">
        <v>266</v>
      </c>
      <c r="H316" s="16">
        <v>266</v>
      </c>
      <c r="I316" s="13">
        <f t="shared" si="4"/>
        <v>100</v>
      </c>
    </row>
    <row r="317" spans="1:9" ht="63">
      <c r="A317" s="89" t="s">
        <v>337</v>
      </c>
      <c r="B317" s="1" t="s">
        <v>195</v>
      </c>
      <c r="C317" s="1" t="s">
        <v>160</v>
      </c>
      <c r="D317" s="1" t="s">
        <v>8</v>
      </c>
      <c r="E317" s="1" t="s">
        <v>170</v>
      </c>
      <c r="F317" s="1" t="s">
        <v>0</v>
      </c>
      <c r="G317" s="7">
        <v>575.92989999999998</v>
      </c>
      <c r="H317" s="16">
        <f>H318</f>
        <v>575.9</v>
      </c>
      <c r="I317" s="13">
        <f t="shared" si="4"/>
        <v>99.994808395952361</v>
      </c>
    </row>
    <row r="318" spans="1:9" ht="31.5">
      <c r="A318" s="89" t="s">
        <v>212</v>
      </c>
      <c r="B318" s="1" t="s">
        <v>195</v>
      </c>
      <c r="C318" s="1" t="s">
        <v>160</v>
      </c>
      <c r="D318" s="1" t="s">
        <v>8</v>
      </c>
      <c r="E318" s="1" t="s">
        <v>170</v>
      </c>
      <c r="F318" s="1" t="s">
        <v>40</v>
      </c>
      <c r="G318" s="7">
        <v>575.92989999999998</v>
      </c>
      <c r="H318" s="16">
        <v>575.9</v>
      </c>
      <c r="I318" s="13">
        <f t="shared" si="4"/>
        <v>99.994808395952361</v>
      </c>
    </row>
    <row r="319" spans="1:9" ht="31.5">
      <c r="A319" s="89" t="s">
        <v>252</v>
      </c>
      <c r="B319" s="1" t="s">
        <v>195</v>
      </c>
      <c r="C319" s="1" t="s">
        <v>160</v>
      </c>
      <c r="D319" s="1" t="s">
        <v>8</v>
      </c>
      <c r="E319" s="1" t="s">
        <v>55</v>
      </c>
      <c r="F319" s="1" t="s">
        <v>0</v>
      </c>
      <c r="G319" s="7">
        <v>6820</v>
      </c>
      <c r="H319" s="16">
        <f>H320</f>
        <v>3843.5</v>
      </c>
      <c r="I319" s="13">
        <f t="shared" si="4"/>
        <v>56.356304985337239</v>
      </c>
    </row>
    <row r="320" spans="1:9" ht="47.25">
      <c r="A320" s="89" t="s">
        <v>253</v>
      </c>
      <c r="B320" s="1" t="s">
        <v>195</v>
      </c>
      <c r="C320" s="1" t="s">
        <v>160</v>
      </c>
      <c r="D320" s="1" t="s">
        <v>8</v>
      </c>
      <c r="E320" s="1" t="s">
        <v>58</v>
      </c>
      <c r="F320" s="1" t="s">
        <v>0</v>
      </c>
      <c r="G320" s="7">
        <v>6820</v>
      </c>
      <c r="H320" s="16">
        <f>H321+H323</f>
        <v>3843.5</v>
      </c>
      <c r="I320" s="13">
        <f t="shared" si="4"/>
        <v>56.356304985337239</v>
      </c>
    </row>
    <row r="321" spans="1:9" ht="31.5">
      <c r="A321" s="89" t="s">
        <v>254</v>
      </c>
      <c r="B321" s="1" t="s">
        <v>195</v>
      </c>
      <c r="C321" s="1" t="s">
        <v>160</v>
      </c>
      <c r="D321" s="1" t="s">
        <v>8</v>
      </c>
      <c r="E321" s="1" t="s">
        <v>59</v>
      </c>
      <c r="F321" s="1" t="s">
        <v>0</v>
      </c>
      <c r="G321" s="7">
        <v>5680</v>
      </c>
      <c r="H321" s="16">
        <f>H322</f>
        <v>2703.5</v>
      </c>
      <c r="I321" s="13">
        <f t="shared" si="4"/>
        <v>47.596830985915496</v>
      </c>
    </row>
    <row r="322" spans="1:9" ht="31.5">
      <c r="A322" s="89" t="s">
        <v>212</v>
      </c>
      <c r="B322" s="1" t="s">
        <v>195</v>
      </c>
      <c r="C322" s="1" t="s">
        <v>160</v>
      </c>
      <c r="D322" s="1" t="s">
        <v>8</v>
      </c>
      <c r="E322" s="1" t="s">
        <v>59</v>
      </c>
      <c r="F322" s="1" t="s">
        <v>40</v>
      </c>
      <c r="G322" s="7">
        <v>5680</v>
      </c>
      <c r="H322" s="16">
        <v>2703.5</v>
      </c>
      <c r="I322" s="13">
        <f t="shared" si="4"/>
        <v>47.596830985915496</v>
      </c>
    </row>
    <row r="323" spans="1:9" ht="33.75" customHeight="1">
      <c r="A323" s="89" t="s">
        <v>338</v>
      </c>
      <c r="B323" s="1" t="s">
        <v>195</v>
      </c>
      <c r="C323" s="1" t="s">
        <v>160</v>
      </c>
      <c r="D323" s="1" t="s">
        <v>8</v>
      </c>
      <c r="E323" s="1" t="s">
        <v>172</v>
      </c>
      <c r="F323" s="1" t="s">
        <v>0</v>
      </c>
      <c r="G323" s="7">
        <v>1140</v>
      </c>
      <c r="H323" s="16">
        <f>H324</f>
        <v>1140</v>
      </c>
      <c r="I323" s="13">
        <f t="shared" si="4"/>
        <v>100</v>
      </c>
    </row>
    <row r="324" spans="1:9" ht="31.5">
      <c r="A324" s="89" t="s">
        <v>212</v>
      </c>
      <c r="B324" s="1" t="s">
        <v>195</v>
      </c>
      <c r="C324" s="1" t="s">
        <v>160</v>
      </c>
      <c r="D324" s="1" t="s">
        <v>8</v>
      </c>
      <c r="E324" s="1" t="s">
        <v>172</v>
      </c>
      <c r="F324" s="1" t="s">
        <v>40</v>
      </c>
      <c r="G324" s="7">
        <v>1140</v>
      </c>
      <c r="H324" s="16">
        <v>1140</v>
      </c>
      <c r="I324" s="13">
        <f t="shared" si="4"/>
        <v>100</v>
      </c>
    </row>
    <row r="325" spans="1:9">
      <c r="A325" s="89" t="s">
        <v>235</v>
      </c>
      <c r="B325" s="1" t="s">
        <v>195</v>
      </c>
      <c r="C325" s="1" t="s">
        <v>160</v>
      </c>
      <c r="D325" s="1" t="s">
        <v>8</v>
      </c>
      <c r="E325" s="1" t="s">
        <v>42</v>
      </c>
      <c r="F325" s="1" t="s">
        <v>0</v>
      </c>
      <c r="G325" s="7">
        <v>587.6</v>
      </c>
      <c r="H325" s="16">
        <f>H326+H328</f>
        <v>587.6</v>
      </c>
      <c r="I325" s="13">
        <f t="shared" ref="I325:I386" si="5">H325/G325%</f>
        <v>100</v>
      </c>
    </row>
    <row r="326" spans="1:9" ht="31.5">
      <c r="A326" s="89" t="s">
        <v>339</v>
      </c>
      <c r="B326" s="1" t="s">
        <v>195</v>
      </c>
      <c r="C326" s="1" t="s">
        <v>160</v>
      </c>
      <c r="D326" s="1" t="s">
        <v>8</v>
      </c>
      <c r="E326" s="1" t="s">
        <v>179</v>
      </c>
      <c r="F326" s="1" t="s">
        <v>0</v>
      </c>
      <c r="G326" s="7">
        <v>300</v>
      </c>
      <c r="H326" s="16">
        <f>H327</f>
        <v>300</v>
      </c>
      <c r="I326" s="13">
        <f t="shared" si="5"/>
        <v>100</v>
      </c>
    </row>
    <row r="327" spans="1:9" ht="31.5">
      <c r="A327" s="89" t="s">
        <v>212</v>
      </c>
      <c r="B327" s="1" t="s">
        <v>195</v>
      </c>
      <c r="C327" s="1" t="s">
        <v>160</v>
      </c>
      <c r="D327" s="1" t="s">
        <v>8</v>
      </c>
      <c r="E327" s="1" t="s">
        <v>179</v>
      </c>
      <c r="F327" s="1" t="s">
        <v>40</v>
      </c>
      <c r="G327" s="7">
        <v>300</v>
      </c>
      <c r="H327" s="16">
        <v>300</v>
      </c>
      <c r="I327" s="13">
        <f t="shared" si="5"/>
        <v>100</v>
      </c>
    </row>
    <row r="328" spans="1:9" ht="63">
      <c r="A328" s="89" t="s">
        <v>256</v>
      </c>
      <c r="B328" s="1" t="s">
        <v>195</v>
      </c>
      <c r="C328" s="1" t="s">
        <v>160</v>
      </c>
      <c r="D328" s="1" t="s">
        <v>8</v>
      </c>
      <c r="E328" s="1" t="s">
        <v>61</v>
      </c>
      <c r="F328" s="1" t="s">
        <v>0</v>
      </c>
      <c r="G328" s="7">
        <v>287.60000000000002</v>
      </c>
      <c r="H328" s="16">
        <f>H329</f>
        <v>287.60000000000002</v>
      </c>
      <c r="I328" s="13">
        <f t="shared" si="5"/>
        <v>100</v>
      </c>
    </row>
    <row r="329" spans="1:9" ht="31.5">
      <c r="A329" s="89" t="s">
        <v>212</v>
      </c>
      <c r="B329" s="1" t="s">
        <v>195</v>
      </c>
      <c r="C329" s="1" t="s">
        <v>160</v>
      </c>
      <c r="D329" s="1" t="s">
        <v>8</v>
      </c>
      <c r="E329" s="1" t="s">
        <v>61</v>
      </c>
      <c r="F329" s="1" t="s">
        <v>40</v>
      </c>
      <c r="G329" s="7">
        <v>287.60000000000002</v>
      </c>
      <c r="H329" s="16">
        <v>287.60000000000002</v>
      </c>
      <c r="I329" s="13">
        <f t="shared" si="5"/>
        <v>100</v>
      </c>
    </row>
    <row r="330" spans="1:9" s="12" customFormat="1">
      <c r="A330" s="88" t="s">
        <v>389</v>
      </c>
      <c r="B330" s="6" t="s">
        <v>195</v>
      </c>
      <c r="C330" s="6" t="s">
        <v>26</v>
      </c>
      <c r="D330" s="6" t="s">
        <v>2</v>
      </c>
      <c r="E330" s="6" t="s">
        <v>3</v>
      </c>
      <c r="F330" s="6" t="s">
        <v>0</v>
      </c>
      <c r="G330" s="2">
        <v>11500</v>
      </c>
      <c r="H330" s="15">
        <f>H331</f>
        <v>6734.5</v>
      </c>
      <c r="I330" s="14">
        <f t="shared" si="5"/>
        <v>58.560869565217388</v>
      </c>
    </row>
    <row r="331" spans="1:9" s="12" customFormat="1">
      <c r="A331" s="88" t="s">
        <v>340</v>
      </c>
      <c r="B331" s="6" t="s">
        <v>195</v>
      </c>
      <c r="C331" s="6" t="s">
        <v>26</v>
      </c>
      <c r="D331" s="6" t="s">
        <v>4</v>
      </c>
      <c r="E331" s="6" t="s">
        <v>3</v>
      </c>
      <c r="F331" s="6" t="s">
        <v>0</v>
      </c>
      <c r="G331" s="2">
        <v>11500</v>
      </c>
      <c r="H331" s="15">
        <f>H332+H336</f>
        <v>6734.5</v>
      </c>
      <c r="I331" s="14">
        <f t="shared" si="5"/>
        <v>58.560869565217388</v>
      </c>
    </row>
    <row r="332" spans="1:9" ht="31.5">
      <c r="A332" s="89" t="s">
        <v>252</v>
      </c>
      <c r="B332" s="1" t="s">
        <v>195</v>
      </c>
      <c r="C332" s="1" t="s">
        <v>26</v>
      </c>
      <c r="D332" s="1" t="s">
        <v>4</v>
      </c>
      <c r="E332" s="1" t="s">
        <v>55</v>
      </c>
      <c r="F332" s="1" t="s">
        <v>0</v>
      </c>
      <c r="G332" s="7">
        <v>10500</v>
      </c>
      <c r="H332" s="16">
        <f>H333</f>
        <v>5818.4</v>
      </c>
      <c r="I332" s="13">
        <f t="shared" si="5"/>
        <v>55.413333333333327</v>
      </c>
    </row>
    <row r="333" spans="1:9" ht="47.25">
      <c r="A333" s="89" t="s">
        <v>253</v>
      </c>
      <c r="B333" s="1" t="s">
        <v>195</v>
      </c>
      <c r="C333" s="1" t="s">
        <v>26</v>
      </c>
      <c r="D333" s="1" t="s">
        <v>4</v>
      </c>
      <c r="E333" s="1" t="s">
        <v>58</v>
      </c>
      <c r="F333" s="1" t="s">
        <v>0</v>
      </c>
      <c r="G333" s="7">
        <v>10500</v>
      </c>
      <c r="H333" s="16">
        <f>H334</f>
        <v>5818.4</v>
      </c>
      <c r="I333" s="13">
        <f t="shared" si="5"/>
        <v>55.413333333333327</v>
      </c>
    </row>
    <row r="334" spans="1:9" ht="29.25" customHeight="1">
      <c r="A334" s="89" t="s">
        <v>281</v>
      </c>
      <c r="B334" s="1" t="s">
        <v>195</v>
      </c>
      <c r="C334" s="1" t="s">
        <v>26</v>
      </c>
      <c r="D334" s="1" t="s">
        <v>4</v>
      </c>
      <c r="E334" s="1" t="s">
        <v>89</v>
      </c>
      <c r="F334" s="1" t="s">
        <v>0</v>
      </c>
      <c r="G334" s="7">
        <v>10500</v>
      </c>
      <c r="H334" s="16">
        <f>H335</f>
        <v>5818.4</v>
      </c>
      <c r="I334" s="13">
        <f t="shared" si="5"/>
        <v>55.413333333333327</v>
      </c>
    </row>
    <row r="335" spans="1:9" ht="45" customHeight="1">
      <c r="A335" s="89" t="s">
        <v>255</v>
      </c>
      <c r="B335" s="1" t="s">
        <v>195</v>
      </c>
      <c r="C335" s="1" t="s">
        <v>26</v>
      </c>
      <c r="D335" s="1" t="s">
        <v>4</v>
      </c>
      <c r="E335" s="1" t="s">
        <v>89</v>
      </c>
      <c r="F335" s="1" t="s">
        <v>60</v>
      </c>
      <c r="G335" s="7">
        <v>10500</v>
      </c>
      <c r="H335" s="16">
        <v>5818.4</v>
      </c>
      <c r="I335" s="13">
        <f t="shared" si="5"/>
        <v>55.413333333333327</v>
      </c>
    </row>
    <row r="336" spans="1:9" ht="63">
      <c r="A336" s="89" t="s">
        <v>287</v>
      </c>
      <c r="B336" s="1" t="s">
        <v>195</v>
      </c>
      <c r="C336" s="1" t="s">
        <v>26</v>
      </c>
      <c r="D336" s="1" t="s">
        <v>4</v>
      </c>
      <c r="E336" s="1" t="s">
        <v>64</v>
      </c>
      <c r="F336" s="1" t="s">
        <v>0</v>
      </c>
      <c r="G336" s="7">
        <v>1000</v>
      </c>
      <c r="H336" s="16">
        <f>H337</f>
        <v>916.1</v>
      </c>
      <c r="I336" s="13">
        <f t="shared" si="5"/>
        <v>91.61</v>
      </c>
    </row>
    <row r="337" spans="1:9" ht="47.25">
      <c r="A337" s="89" t="s">
        <v>288</v>
      </c>
      <c r="B337" s="1" t="s">
        <v>195</v>
      </c>
      <c r="C337" s="1" t="s">
        <v>26</v>
      </c>
      <c r="D337" s="1" t="s">
        <v>4</v>
      </c>
      <c r="E337" s="1" t="s">
        <v>65</v>
      </c>
      <c r="F337" s="1" t="s">
        <v>0</v>
      </c>
      <c r="G337" s="7">
        <v>1000</v>
      </c>
      <c r="H337" s="16">
        <f>H338</f>
        <v>916.1</v>
      </c>
      <c r="I337" s="13">
        <f t="shared" si="5"/>
        <v>91.61</v>
      </c>
    </row>
    <row r="338" spans="1:9" ht="48" customHeight="1">
      <c r="A338" s="89" t="s">
        <v>289</v>
      </c>
      <c r="B338" s="1" t="s">
        <v>195</v>
      </c>
      <c r="C338" s="1" t="s">
        <v>26</v>
      </c>
      <c r="D338" s="1" t="s">
        <v>4</v>
      </c>
      <c r="E338" s="1" t="s">
        <v>95</v>
      </c>
      <c r="F338" s="1" t="s">
        <v>0</v>
      </c>
      <c r="G338" s="7">
        <v>1000</v>
      </c>
      <c r="H338" s="16">
        <f>H339</f>
        <v>916.1</v>
      </c>
      <c r="I338" s="13">
        <f t="shared" si="5"/>
        <v>91.61</v>
      </c>
    </row>
    <row r="339" spans="1:9" ht="46.5" customHeight="1">
      <c r="A339" s="89" t="s">
        <v>255</v>
      </c>
      <c r="B339" s="1" t="s">
        <v>195</v>
      </c>
      <c r="C339" s="1" t="s">
        <v>26</v>
      </c>
      <c r="D339" s="1" t="s">
        <v>4</v>
      </c>
      <c r="E339" s="1" t="s">
        <v>95</v>
      </c>
      <c r="F339" s="1" t="s">
        <v>60</v>
      </c>
      <c r="G339" s="7">
        <v>1000</v>
      </c>
      <c r="H339" s="16">
        <v>916.1</v>
      </c>
      <c r="I339" s="13">
        <f t="shared" si="5"/>
        <v>91.61</v>
      </c>
    </row>
    <row r="340" spans="1:9" s="12" customFormat="1" ht="18" customHeight="1">
      <c r="A340" s="88" t="s">
        <v>493</v>
      </c>
      <c r="B340" s="6" t="s">
        <v>195</v>
      </c>
      <c r="C340" s="6" t="s">
        <v>73</v>
      </c>
      <c r="D340" s="6" t="s">
        <v>2</v>
      </c>
      <c r="E340" s="6" t="s">
        <v>3</v>
      </c>
      <c r="F340" s="6" t="s">
        <v>0</v>
      </c>
      <c r="G340" s="2">
        <v>7107.1</v>
      </c>
      <c r="H340" s="15">
        <f>H341+H345</f>
        <v>7107.1</v>
      </c>
      <c r="I340" s="14">
        <f t="shared" si="5"/>
        <v>100.00000000000001</v>
      </c>
    </row>
    <row r="341" spans="1:9" s="12" customFormat="1">
      <c r="A341" s="88" t="s">
        <v>341</v>
      </c>
      <c r="B341" s="6" t="s">
        <v>195</v>
      </c>
      <c r="C341" s="6" t="s">
        <v>73</v>
      </c>
      <c r="D341" s="6" t="s">
        <v>1</v>
      </c>
      <c r="E341" s="6" t="s">
        <v>3</v>
      </c>
      <c r="F341" s="6" t="s">
        <v>0</v>
      </c>
      <c r="G341" s="2">
        <v>3323</v>
      </c>
      <c r="H341" s="15">
        <f>H342</f>
        <v>3323</v>
      </c>
      <c r="I341" s="14">
        <f t="shared" si="5"/>
        <v>100.00000000000001</v>
      </c>
    </row>
    <row r="342" spans="1:9" ht="21" customHeight="1">
      <c r="A342" s="89" t="s">
        <v>342</v>
      </c>
      <c r="B342" s="1" t="s">
        <v>195</v>
      </c>
      <c r="C342" s="1" t="s">
        <v>73</v>
      </c>
      <c r="D342" s="1" t="s">
        <v>1</v>
      </c>
      <c r="E342" s="1" t="s">
        <v>187</v>
      </c>
      <c r="F342" s="1" t="s">
        <v>0</v>
      </c>
      <c r="G342" s="7">
        <v>3323</v>
      </c>
      <c r="H342" s="16">
        <f>H343</f>
        <v>3323</v>
      </c>
      <c r="I342" s="13">
        <f t="shared" si="5"/>
        <v>100.00000000000001</v>
      </c>
    </row>
    <row r="343" spans="1:9" ht="31.5">
      <c r="A343" s="89" t="s">
        <v>232</v>
      </c>
      <c r="B343" s="1" t="s">
        <v>195</v>
      </c>
      <c r="C343" s="1" t="s">
        <v>73</v>
      </c>
      <c r="D343" s="1" t="s">
        <v>1</v>
      </c>
      <c r="E343" s="1" t="s">
        <v>188</v>
      </c>
      <c r="F343" s="1" t="s">
        <v>0</v>
      </c>
      <c r="G343" s="7">
        <v>3323</v>
      </c>
      <c r="H343" s="16">
        <f>H344</f>
        <v>3323</v>
      </c>
      <c r="I343" s="13">
        <f t="shared" si="5"/>
        <v>100.00000000000001</v>
      </c>
    </row>
    <row r="344" spans="1:9" ht="47.25">
      <c r="A344" s="89" t="s">
        <v>233</v>
      </c>
      <c r="B344" s="1" t="s">
        <v>195</v>
      </c>
      <c r="C344" s="1" t="s">
        <v>73</v>
      </c>
      <c r="D344" s="1" t="s">
        <v>1</v>
      </c>
      <c r="E344" s="1" t="s">
        <v>188</v>
      </c>
      <c r="F344" s="1" t="s">
        <v>35</v>
      </c>
      <c r="G344" s="7">
        <v>3323</v>
      </c>
      <c r="H344" s="16">
        <v>3323</v>
      </c>
      <c r="I344" s="13">
        <f t="shared" si="5"/>
        <v>100.00000000000001</v>
      </c>
    </row>
    <row r="345" spans="1:9" s="12" customFormat="1" ht="20.25" customHeight="1">
      <c r="A345" s="88" t="s">
        <v>343</v>
      </c>
      <c r="B345" s="6" t="s">
        <v>195</v>
      </c>
      <c r="C345" s="6" t="s">
        <v>73</v>
      </c>
      <c r="D345" s="6" t="s">
        <v>4</v>
      </c>
      <c r="E345" s="6" t="s">
        <v>3</v>
      </c>
      <c r="F345" s="6" t="s">
        <v>0</v>
      </c>
      <c r="G345" s="2">
        <v>3784.1</v>
      </c>
      <c r="H345" s="15">
        <f>H346</f>
        <v>3784.1</v>
      </c>
      <c r="I345" s="14">
        <f t="shared" si="5"/>
        <v>100</v>
      </c>
    </row>
    <row r="346" spans="1:9" ht="31.5" customHeight="1">
      <c r="A346" s="89" t="s">
        <v>344</v>
      </c>
      <c r="B346" s="1" t="s">
        <v>195</v>
      </c>
      <c r="C346" s="1" t="s">
        <v>73</v>
      </c>
      <c r="D346" s="1" t="s">
        <v>4</v>
      </c>
      <c r="E346" s="1" t="s">
        <v>189</v>
      </c>
      <c r="F346" s="1" t="s">
        <v>0</v>
      </c>
      <c r="G346" s="7">
        <v>3784.1</v>
      </c>
      <c r="H346" s="16">
        <f>H347</f>
        <v>3784.1</v>
      </c>
      <c r="I346" s="13">
        <f t="shared" si="5"/>
        <v>100</v>
      </c>
    </row>
    <row r="347" spans="1:9" ht="31.5">
      <c r="A347" s="89" t="s">
        <v>232</v>
      </c>
      <c r="B347" s="1" t="s">
        <v>195</v>
      </c>
      <c r="C347" s="1" t="s">
        <v>73</v>
      </c>
      <c r="D347" s="1" t="s">
        <v>4</v>
      </c>
      <c r="E347" s="1" t="s">
        <v>190</v>
      </c>
      <c r="F347" s="1" t="s">
        <v>0</v>
      </c>
      <c r="G347" s="7">
        <v>3784.1</v>
      </c>
      <c r="H347" s="16">
        <f>H348+H349</f>
        <v>3784.1</v>
      </c>
      <c r="I347" s="13">
        <f t="shared" si="5"/>
        <v>100</v>
      </c>
    </row>
    <row r="348" spans="1:9" ht="47.25" customHeight="1">
      <c r="A348" s="89" t="s">
        <v>255</v>
      </c>
      <c r="B348" s="1" t="s">
        <v>195</v>
      </c>
      <c r="C348" s="1" t="s">
        <v>73</v>
      </c>
      <c r="D348" s="1" t="s">
        <v>4</v>
      </c>
      <c r="E348" s="1" t="s">
        <v>190</v>
      </c>
      <c r="F348" s="1" t="s">
        <v>60</v>
      </c>
      <c r="G348" s="7">
        <v>959.03099999999995</v>
      </c>
      <c r="H348" s="16">
        <v>959</v>
      </c>
      <c r="I348" s="13">
        <f t="shared" si="5"/>
        <v>99.996767570599914</v>
      </c>
    </row>
    <row r="349" spans="1:9" ht="47.25">
      <c r="A349" s="89" t="s">
        <v>233</v>
      </c>
      <c r="B349" s="1" t="s">
        <v>195</v>
      </c>
      <c r="C349" s="1" t="s">
        <v>73</v>
      </c>
      <c r="D349" s="1" t="s">
        <v>4</v>
      </c>
      <c r="E349" s="1" t="s">
        <v>190</v>
      </c>
      <c r="F349" s="1" t="s">
        <v>35</v>
      </c>
      <c r="G349" s="7">
        <v>2825.069</v>
      </c>
      <c r="H349" s="16">
        <v>2825.1</v>
      </c>
      <c r="I349" s="13">
        <f t="shared" si="5"/>
        <v>100.00109731833099</v>
      </c>
    </row>
    <row r="350" spans="1:9" s="12" customFormat="1" ht="49.5" customHeight="1">
      <c r="A350" s="88" t="s">
        <v>345</v>
      </c>
      <c r="B350" s="6" t="s">
        <v>196</v>
      </c>
      <c r="C350" s="6" t="s">
        <v>2</v>
      </c>
      <c r="D350" s="6" t="s">
        <v>2</v>
      </c>
      <c r="E350" s="6" t="s">
        <v>3</v>
      </c>
      <c r="F350" s="6" t="s">
        <v>0</v>
      </c>
      <c r="G350" s="2">
        <v>17718.310979999998</v>
      </c>
      <c r="H350" s="15">
        <f>H351+H357+H361+H366</f>
        <v>17018.599999999999</v>
      </c>
      <c r="I350" s="14">
        <f t="shared" si="5"/>
        <v>96.050916022470673</v>
      </c>
    </row>
    <row r="351" spans="1:9" s="12" customFormat="1">
      <c r="A351" s="88" t="s">
        <v>244</v>
      </c>
      <c r="B351" s="6" t="s">
        <v>196</v>
      </c>
      <c r="C351" s="6" t="s">
        <v>1</v>
      </c>
      <c r="D351" s="6" t="s">
        <v>2</v>
      </c>
      <c r="E351" s="6" t="s">
        <v>3</v>
      </c>
      <c r="F351" s="6" t="s">
        <v>0</v>
      </c>
      <c r="G351" s="2">
        <v>15678.31098</v>
      </c>
      <c r="H351" s="15">
        <f>H352</f>
        <v>15062.199999999999</v>
      </c>
      <c r="I351" s="14">
        <f t="shared" si="5"/>
        <v>96.070297490680332</v>
      </c>
    </row>
    <row r="352" spans="1:9" s="12" customFormat="1" ht="63" customHeight="1">
      <c r="A352" s="88" t="s">
        <v>207</v>
      </c>
      <c r="B352" s="6" t="s">
        <v>196</v>
      </c>
      <c r="C352" s="6" t="s">
        <v>1</v>
      </c>
      <c r="D352" s="6" t="s">
        <v>22</v>
      </c>
      <c r="E352" s="6" t="s">
        <v>3</v>
      </c>
      <c r="F352" s="6" t="s">
        <v>0</v>
      </c>
      <c r="G352" s="2">
        <v>15168</v>
      </c>
      <c r="H352" s="15">
        <f>H353</f>
        <v>15062.199999999999</v>
      </c>
      <c r="I352" s="14">
        <f t="shared" si="5"/>
        <v>99.302478902953581</v>
      </c>
    </row>
    <row r="353" spans="1:9" ht="47.25">
      <c r="A353" s="89" t="s">
        <v>201</v>
      </c>
      <c r="B353" s="1" t="s">
        <v>196</v>
      </c>
      <c r="C353" s="1" t="s">
        <v>1</v>
      </c>
      <c r="D353" s="1" t="s">
        <v>22</v>
      </c>
      <c r="E353" s="1" t="s">
        <v>5</v>
      </c>
      <c r="F353" s="1" t="s">
        <v>0</v>
      </c>
      <c r="G353" s="7">
        <v>15168</v>
      </c>
      <c r="H353" s="16">
        <f>H354</f>
        <v>15062.199999999999</v>
      </c>
      <c r="I353" s="13">
        <f t="shared" si="5"/>
        <v>99.302478902953581</v>
      </c>
    </row>
    <row r="354" spans="1:9">
      <c r="A354" s="89" t="s">
        <v>202</v>
      </c>
      <c r="B354" s="1" t="s">
        <v>196</v>
      </c>
      <c r="C354" s="1" t="s">
        <v>1</v>
      </c>
      <c r="D354" s="1" t="s">
        <v>22</v>
      </c>
      <c r="E354" s="1" t="s">
        <v>9</v>
      </c>
      <c r="F354" s="1" t="s">
        <v>0</v>
      </c>
      <c r="G354" s="7">
        <v>15168</v>
      </c>
      <c r="H354" s="16">
        <f>H355+H356</f>
        <v>15062.199999999999</v>
      </c>
      <c r="I354" s="13">
        <f t="shared" si="5"/>
        <v>99.302478902953581</v>
      </c>
    </row>
    <row r="355" spans="1:9" ht="92.25" customHeight="1">
      <c r="A355" s="89" t="s">
        <v>203</v>
      </c>
      <c r="B355" s="1" t="s">
        <v>196</v>
      </c>
      <c r="C355" s="1" t="s">
        <v>1</v>
      </c>
      <c r="D355" s="1" t="s">
        <v>22</v>
      </c>
      <c r="E355" s="1" t="s">
        <v>9</v>
      </c>
      <c r="F355" s="1" t="s">
        <v>7</v>
      </c>
      <c r="G355" s="7">
        <v>13557.001</v>
      </c>
      <c r="H355" s="16">
        <v>13465.8</v>
      </c>
      <c r="I355" s="13">
        <f t="shared" si="5"/>
        <v>99.327277470880176</v>
      </c>
    </row>
    <row r="356" spans="1:9" ht="33.75" customHeight="1">
      <c r="A356" s="89" t="s">
        <v>204</v>
      </c>
      <c r="B356" s="1" t="s">
        <v>196</v>
      </c>
      <c r="C356" s="1" t="s">
        <v>1</v>
      </c>
      <c r="D356" s="1" t="s">
        <v>22</v>
      </c>
      <c r="E356" s="1" t="s">
        <v>9</v>
      </c>
      <c r="F356" s="1" t="s">
        <v>10</v>
      </c>
      <c r="G356" s="7">
        <v>1610.999</v>
      </c>
      <c r="H356" s="16">
        <v>1596.4</v>
      </c>
      <c r="I356" s="13">
        <f t="shared" si="5"/>
        <v>99.09379211284427</v>
      </c>
    </row>
    <row r="357" spans="1:9" s="12" customFormat="1">
      <c r="A357" s="88" t="s">
        <v>346</v>
      </c>
      <c r="B357" s="6" t="s">
        <v>196</v>
      </c>
      <c r="C357" s="6" t="s">
        <v>1</v>
      </c>
      <c r="D357" s="6" t="s">
        <v>26</v>
      </c>
      <c r="E357" s="6" t="s">
        <v>3</v>
      </c>
      <c r="F357" s="6" t="s">
        <v>0</v>
      </c>
      <c r="G357" s="2">
        <v>510.31097999999997</v>
      </c>
      <c r="H357" s="15"/>
      <c r="I357" s="14">
        <f t="shared" si="5"/>
        <v>0</v>
      </c>
    </row>
    <row r="358" spans="1:9">
      <c r="A358" s="89" t="s">
        <v>346</v>
      </c>
      <c r="B358" s="1" t="s">
        <v>196</v>
      </c>
      <c r="C358" s="1" t="s">
        <v>1</v>
      </c>
      <c r="D358" s="1" t="s">
        <v>26</v>
      </c>
      <c r="E358" s="1" t="s">
        <v>27</v>
      </c>
      <c r="F358" s="1" t="s">
        <v>0</v>
      </c>
      <c r="G358" s="7">
        <v>510.31097999999997</v>
      </c>
      <c r="H358" s="16"/>
      <c r="I358" s="13">
        <f t="shared" si="5"/>
        <v>0</v>
      </c>
    </row>
    <row r="359" spans="1:9" ht="31.5">
      <c r="A359" s="89" t="s">
        <v>347</v>
      </c>
      <c r="B359" s="1" t="s">
        <v>196</v>
      </c>
      <c r="C359" s="1" t="s">
        <v>1</v>
      </c>
      <c r="D359" s="1" t="s">
        <v>26</v>
      </c>
      <c r="E359" s="1" t="s">
        <v>28</v>
      </c>
      <c r="F359" s="1" t="s">
        <v>0</v>
      </c>
      <c r="G359" s="7">
        <v>510.31097999999997</v>
      </c>
      <c r="H359" s="16"/>
      <c r="I359" s="13">
        <f t="shared" si="5"/>
        <v>0</v>
      </c>
    </row>
    <row r="360" spans="1:9">
      <c r="A360" s="89" t="s">
        <v>205</v>
      </c>
      <c r="B360" s="1" t="s">
        <v>196</v>
      </c>
      <c r="C360" s="1" t="s">
        <v>1</v>
      </c>
      <c r="D360" s="1" t="s">
        <v>26</v>
      </c>
      <c r="E360" s="1" t="s">
        <v>28</v>
      </c>
      <c r="F360" s="1" t="s">
        <v>11</v>
      </c>
      <c r="G360" s="7">
        <v>510.31097999999997</v>
      </c>
      <c r="H360" s="16"/>
      <c r="I360" s="13">
        <f t="shared" si="5"/>
        <v>0</v>
      </c>
    </row>
    <row r="361" spans="1:9" s="12" customFormat="1">
      <c r="A361" s="88" t="s">
        <v>245</v>
      </c>
      <c r="B361" s="6" t="s">
        <v>196</v>
      </c>
      <c r="C361" s="6" t="s">
        <v>160</v>
      </c>
      <c r="D361" s="6" t="s">
        <v>2</v>
      </c>
      <c r="E361" s="6" t="s">
        <v>3</v>
      </c>
      <c r="F361" s="6" t="s">
        <v>0</v>
      </c>
      <c r="G361" s="2">
        <v>320</v>
      </c>
      <c r="H361" s="15">
        <f>H362</f>
        <v>319.89999999999998</v>
      </c>
      <c r="I361" s="14">
        <f t="shared" si="5"/>
        <v>99.968749999999986</v>
      </c>
    </row>
    <row r="362" spans="1:9" s="12" customFormat="1">
      <c r="A362" s="88" t="s">
        <v>213</v>
      </c>
      <c r="B362" s="6" t="s">
        <v>196</v>
      </c>
      <c r="C362" s="6" t="s">
        <v>160</v>
      </c>
      <c r="D362" s="6" t="s">
        <v>1</v>
      </c>
      <c r="E362" s="6" t="s">
        <v>3</v>
      </c>
      <c r="F362" s="6" t="s">
        <v>0</v>
      </c>
      <c r="G362" s="2">
        <v>320</v>
      </c>
      <c r="H362" s="15">
        <f>H363</f>
        <v>319.89999999999998</v>
      </c>
      <c r="I362" s="14">
        <f t="shared" si="5"/>
        <v>99.968749999999986</v>
      </c>
    </row>
    <row r="363" spans="1:9" ht="31.5">
      <c r="A363" s="89" t="s">
        <v>214</v>
      </c>
      <c r="B363" s="1" t="s">
        <v>196</v>
      </c>
      <c r="C363" s="1" t="s">
        <v>160</v>
      </c>
      <c r="D363" s="1" t="s">
        <v>1</v>
      </c>
      <c r="E363" s="1" t="s">
        <v>161</v>
      </c>
      <c r="F363" s="1" t="s">
        <v>0</v>
      </c>
      <c r="G363" s="7">
        <v>320</v>
      </c>
      <c r="H363" s="16">
        <f>H364</f>
        <v>319.89999999999998</v>
      </c>
      <c r="I363" s="13">
        <f t="shared" si="5"/>
        <v>99.968749999999986</v>
      </c>
    </row>
    <row r="364" spans="1:9" ht="30" customHeight="1">
      <c r="A364" s="89" t="s">
        <v>225</v>
      </c>
      <c r="B364" s="1" t="s">
        <v>196</v>
      </c>
      <c r="C364" s="1" t="s">
        <v>160</v>
      </c>
      <c r="D364" s="1" t="s">
        <v>1</v>
      </c>
      <c r="E364" s="1" t="s">
        <v>162</v>
      </c>
      <c r="F364" s="1" t="s">
        <v>0</v>
      </c>
      <c r="G364" s="7">
        <v>320</v>
      </c>
      <c r="H364" s="16">
        <f>H365</f>
        <v>319.89999999999998</v>
      </c>
      <c r="I364" s="13">
        <f t="shared" si="5"/>
        <v>99.968749999999986</v>
      </c>
    </row>
    <row r="365" spans="1:9" ht="29.25" customHeight="1">
      <c r="A365" s="89" t="s">
        <v>212</v>
      </c>
      <c r="B365" s="1" t="s">
        <v>196</v>
      </c>
      <c r="C365" s="1" t="s">
        <v>160</v>
      </c>
      <c r="D365" s="1" t="s">
        <v>1</v>
      </c>
      <c r="E365" s="1" t="s">
        <v>162</v>
      </c>
      <c r="F365" s="1" t="s">
        <v>40</v>
      </c>
      <c r="G365" s="7">
        <v>320</v>
      </c>
      <c r="H365" s="16">
        <v>319.89999999999998</v>
      </c>
      <c r="I365" s="13">
        <f t="shared" si="5"/>
        <v>99.968749999999986</v>
      </c>
    </row>
    <row r="366" spans="1:9" s="12" customFormat="1" ht="31.5">
      <c r="A366" s="88" t="s">
        <v>348</v>
      </c>
      <c r="B366" s="6" t="s">
        <v>196</v>
      </c>
      <c r="C366" s="6" t="s">
        <v>29</v>
      </c>
      <c r="D366" s="6" t="s">
        <v>2</v>
      </c>
      <c r="E366" s="6" t="s">
        <v>3</v>
      </c>
      <c r="F366" s="6" t="s">
        <v>0</v>
      </c>
      <c r="G366" s="2">
        <v>1720</v>
      </c>
      <c r="H366" s="15">
        <f>H367</f>
        <v>1636.5</v>
      </c>
      <c r="I366" s="14">
        <f t="shared" si="5"/>
        <v>95.145348837209312</v>
      </c>
    </row>
    <row r="367" spans="1:9" s="12" customFormat="1" ht="31.5" customHeight="1">
      <c r="A367" s="88" t="s">
        <v>431</v>
      </c>
      <c r="B367" s="6" t="s">
        <v>196</v>
      </c>
      <c r="C367" s="6" t="s">
        <v>29</v>
      </c>
      <c r="D367" s="6" t="s">
        <v>1</v>
      </c>
      <c r="E367" s="6" t="s">
        <v>3</v>
      </c>
      <c r="F367" s="6" t="s">
        <v>0</v>
      </c>
      <c r="G367" s="2">
        <v>1720</v>
      </c>
      <c r="H367" s="15">
        <f>H368</f>
        <v>1636.5</v>
      </c>
      <c r="I367" s="14">
        <f t="shared" si="5"/>
        <v>95.145348837209312</v>
      </c>
    </row>
    <row r="368" spans="1:9" ht="31.5">
      <c r="A368" s="89" t="s">
        <v>349</v>
      </c>
      <c r="B368" s="1" t="s">
        <v>196</v>
      </c>
      <c r="C368" s="1" t="s">
        <v>29</v>
      </c>
      <c r="D368" s="1" t="s">
        <v>1</v>
      </c>
      <c r="E368" s="1" t="s">
        <v>191</v>
      </c>
      <c r="F368" s="1" t="s">
        <v>0</v>
      </c>
      <c r="G368" s="7">
        <v>1720</v>
      </c>
      <c r="H368" s="16">
        <f>H369</f>
        <v>1636.5</v>
      </c>
      <c r="I368" s="13">
        <f t="shared" si="5"/>
        <v>95.145348837209312</v>
      </c>
    </row>
    <row r="369" spans="1:9" ht="32.25" customHeight="1">
      <c r="A369" s="89" t="s">
        <v>425</v>
      </c>
      <c r="B369" s="1" t="s">
        <v>196</v>
      </c>
      <c r="C369" s="1" t="s">
        <v>29</v>
      </c>
      <c r="D369" s="1" t="s">
        <v>1</v>
      </c>
      <c r="E369" s="1" t="s">
        <v>192</v>
      </c>
      <c r="F369" s="1" t="s">
        <v>0</v>
      </c>
      <c r="G369" s="7">
        <v>1720</v>
      </c>
      <c r="H369" s="16">
        <f>H370</f>
        <v>1636.5</v>
      </c>
      <c r="I369" s="13">
        <f t="shared" si="5"/>
        <v>95.145348837209312</v>
      </c>
    </row>
    <row r="370" spans="1:9" ht="31.5">
      <c r="A370" s="89" t="s">
        <v>350</v>
      </c>
      <c r="B370" s="1" t="s">
        <v>196</v>
      </c>
      <c r="C370" s="1" t="s">
        <v>29</v>
      </c>
      <c r="D370" s="1" t="s">
        <v>1</v>
      </c>
      <c r="E370" s="1" t="s">
        <v>192</v>
      </c>
      <c r="F370" s="1" t="s">
        <v>193</v>
      </c>
      <c r="G370" s="7">
        <v>1720</v>
      </c>
      <c r="H370" s="16">
        <v>1636.5</v>
      </c>
      <c r="I370" s="13">
        <f t="shared" si="5"/>
        <v>95.145348837209312</v>
      </c>
    </row>
    <row r="371" spans="1:9" s="12" customFormat="1" ht="46.5" customHeight="1">
      <c r="A371" s="88" t="s">
        <v>351</v>
      </c>
      <c r="B371" s="6" t="s">
        <v>197</v>
      </c>
      <c r="C371" s="6" t="s">
        <v>2</v>
      </c>
      <c r="D371" s="6" t="s">
        <v>2</v>
      </c>
      <c r="E371" s="6" t="s">
        <v>3</v>
      </c>
      <c r="F371" s="6" t="s">
        <v>0</v>
      </c>
      <c r="G371" s="2">
        <v>74175.403000000006</v>
      </c>
      <c r="H371" s="15">
        <f>H372+H382+H387+H415</f>
        <v>62432</v>
      </c>
      <c r="I371" s="14">
        <f t="shared" si="5"/>
        <v>84.168063097682122</v>
      </c>
    </row>
    <row r="372" spans="1:9" s="12" customFormat="1">
      <c r="A372" s="88" t="s">
        <v>244</v>
      </c>
      <c r="B372" s="6" t="s">
        <v>197</v>
      </c>
      <c r="C372" s="6" t="s">
        <v>1</v>
      </c>
      <c r="D372" s="6" t="s">
        <v>2</v>
      </c>
      <c r="E372" s="6" t="s">
        <v>3</v>
      </c>
      <c r="F372" s="6" t="s">
        <v>0</v>
      </c>
      <c r="G372" s="2">
        <v>21519.29</v>
      </c>
      <c r="H372" s="15">
        <f>H373</f>
        <v>21306.800000000003</v>
      </c>
      <c r="I372" s="14">
        <f t="shared" si="5"/>
        <v>99.012560358636378</v>
      </c>
    </row>
    <row r="373" spans="1:9" s="12" customFormat="1" ht="23.25" customHeight="1">
      <c r="A373" s="88" t="s">
        <v>209</v>
      </c>
      <c r="B373" s="6" t="s">
        <v>197</v>
      </c>
      <c r="C373" s="6" t="s">
        <v>1</v>
      </c>
      <c r="D373" s="6" t="s">
        <v>29</v>
      </c>
      <c r="E373" s="6" t="s">
        <v>3</v>
      </c>
      <c r="F373" s="6" t="s">
        <v>0</v>
      </c>
      <c r="G373" s="2">
        <v>21519.29</v>
      </c>
      <c r="H373" s="15">
        <f>H374+H378</f>
        <v>21306.800000000003</v>
      </c>
      <c r="I373" s="14">
        <f t="shared" si="5"/>
        <v>99.012560358636378</v>
      </c>
    </row>
    <row r="374" spans="1:9" ht="47.25">
      <c r="A374" s="89" t="s">
        <v>201</v>
      </c>
      <c r="B374" s="1" t="s">
        <v>197</v>
      </c>
      <c r="C374" s="1" t="s">
        <v>1</v>
      </c>
      <c r="D374" s="1" t="s">
        <v>29</v>
      </c>
      <c r="E374" s="1" t="s">
        <v>5</v>
      </c>
      <c r="F374" s="1" t="s">
        <v>0</v>
      </c>
      <c r="G374" s="7">
        <v>9954</v>
      </c>
      <c r="H374" s="16">
        <f>H375</f>
        <v>9908.2000000000007</v>
      </c>
      <c r="I374" s="13">
        <f t="shared" si="5"/>
        <v>99.539883463934103</v>
      </c>
    </row>
    <row r="375" spans="1:9">
      <c r="A375" s="89" t="s">
        <v>202</v>
      </c>
      <c r="B375" s="1" t="s">
        <v>197</v>
      </c>
      <c r="C375" s="1" t="s">
        <v>1</v>
      </c>
      <c r="D375" s="1" t="s">
        <v>29</v>
      </c>
      <c r="E375" s="1" t="s">
        <v>9</v>
      </c>
      <c r="F375" s="1" t="s">
        <v>0</v>
      </c>
      <c r="G375" s="7">
        <v>9954</v>
      </c>
      <c r="H375" s="16">
        <f>H376+H377</f>
        <v>9908.2000000000007</v>
      </c>
      <c r="I375" s="13">
        <f t="shared" si="5"/>
        <v>99.539883463934103</v>
      </c>
    </row>
    <row r="376" spans="1:9" ht="79.5" customHeight="1">
      <c r="A376" s="89" t="s">
        <v>203</v>
      </c>
      <c r="B376" s="1" t="s">
        <v>197</v>
      </c>
      <c r="C376" s="1" t="s">
        <v>1</v>
      </c>
      <c r="D376" s="1" t="s">
        <v>29</v>
      </c>
      <c r="E376" s="1" t="s">
        <v>9</v>
      </c>
      <c r="F376" s="1" t="s">
        <v>7</v>
      </c>
      <c r="G376" s="7">
        <v>9184</v>
      </c>
      <c r="H376" s="16">
        <v>9141.5</v>
      </c>
      <c r="I376" s="13">
        <f t="shared" si="5"/>
        <v>99.537238675958179</v>
      </c>
    </row>
    <row r="377" spans="1:9" ht="32.25" customHeight="1">
      <c r="A377" s="89" t="s">
        <v>204</v>
      </c>
      <c r="B377" s="1" t="s">
        <v>197</v>
      </c>
      <c r="C377" s="1" t="s">
        <v>1</v>
      </c>
      <c r="D377" s="1" t="s">
        <v>29</v>
      </c>
      <c r="E377" s="1" t="s">
        <v>9</v>
      </c>
      <c r="F377" s="1" t="s">
        <v>10</v>
      </c>
      <c r="G377" s="7">
        <v>770</v>
      </c>
      <c r="H377" s="16">
        <v>766.7</v>
      </c>
      <c r="I377" s="13">
        <f t="shared" si="5"/>
        <v>99.571428571428569</v>
      </c>
    </row>
    <row r="378" spans="1:9" ht="47.25">
      <c r="A378" s="89" t="s">
        <v>352</v>
      </c>
      <c r="B378" s="1" t="s">
        <v>197</v>
      </c>
      <c r="C378" s="1" t="s">
        <v>1</v>
      </c>
      <c r="D378" s="1" t="s">
        <v>29</v>
      </c>
      <c r="E378" s="1" t="s">
        <v>31</v>
      </c>
      <c r="F378" s="1" t="s">
        <v>0</v>
      </c>
      <c r="G378" s="7">
        <v>11565.29</v>
      </c>
      <c r="H378" s="16">
        <f>H379</f>
        <v>11398.6</v>
      </c>
      <c r="I378" s="13">
        <f t="shared" si="5"/>
        <v>98.558704537456478</v>
      </c>
    </row>
    <row r="379" spans="1:9" ht="47.25">
      <c r="A379" s="89" t="s">
        <v>353</v>
      </c>
      <c r="B379" s="1" t="s">
        <v>197</v>
      </c>
      <c r="C379" s="1" t="s">
        <v>1</v>
      </c>
      <c r="D379" s="1" t="s">
        <v>29</v>
      </c>
      <c r="E379" s="1" t="s">
        <v>32</v>
      </c>
      <c r="F379" s="1" t="s">
        <v>0</v>
      </c>
      <c r="G379" s="7">
        <v>11565.29</v>
      </c>
      <c r="H379" s="16">
        <f>H380+H381</f>
        <v>11398.6</v>
      </c>
      <c r="I379" s="13">
        <f t="shared" si="5"/>
        <v>98.558704537456478</v>
      </c>
    </row>
    <row r="380" spans="1:9" ht="30.75" customHeight="1">
      <c r="A380" s="89" t="s">
        <v>204</v>
      </c>
      <c r="B380" s="1" t="s">
        <v>197</v>
      </c>
      <c r="C380" s="1" t="s">
        <v>1</v>
      </c>
      <c r="D380" s="1" t="s">
        <v>29</v>
      </c>
      <c r="E380" s="1" t="s">
        <v>32</v>
      </c>
      <c r="F380" s="1" t="s">
        <v>10</v>
      </c>
      <c r="G380" s="7">
        <v>5292.1</v>
      </c>
      <c r="H380" s="16">
        <v>5209.1000000000004</v>
      </c>
      <c r="I380" s="13">
        <f t="shared" si="5"/>
        <v>98.431624496891587</v>
      </c>
    </row>
    <row r="381" spans="1:9">
      <c r="A381" s="89" t="s">
        <v>205</v>
      </c>
      <c r="B381" s="1" t="s">
        <v>197</v>
      </c>
      <c r="C381" s="1" t="s">
        <v>1</v>
      </c>
      <c r="D381" s="1" t="s">
        <v>29</v>
      </c>
      <c r="E381" s="1" t="s">
        <v>32</v>
      </c>
      <c r="F381" s="1" t="s">
        <v>11</v>
      </c>
      <c r="G381" s="7">
        <v>6273.19</v>
      </c>
      <c r="H381" s="16">
        <v>6189.5</v>
      </c>
      <c r="I381" s="13">
        <f t="shared" si="5"/>
        <v>98.665910007508145</v>
      </c>
    </row>
    <row r="382" spans="1:9" s="12" customFormat="1">
      <c r="A382" s="88" t="s">
        <v>390</v>
      </c>
      <c r="B382" s="6" t="s">
        <v>197</v>
      </c>
      <c r="C382" s="6" t="s">
        <v>13</v>
      </c>
      <c r="D382" s="6" t="s">
        <v>2</v>
      </c>
      <c r="E382" s="6" t="s">
        <v>3</v>
      </c>
      <c r="F382" s="6" t="s">
        <v>0</v>
      </c>
      <c r="G382" s="2">
        <v>1143.2</v>
      </c>
      <c r="H382" s="15">
        <f>H383</f>
        <v>1143.2</v>
      </c>
      <c r="I382" s="14">
        <f t="shared" si="5"/>
        <v>100</v>
      </c>
    </row>
    <row r="383" spans="1:9" s="12" customFormat="1" ht="31.5">
      <c r="A383" s="88" t="s">
        <v>266</v>
      </c>
      <c r="B383" s="6" t="s">
        <v>197</v>
      </c>
      <c r="C383" s="6" t="s">
        <v>13</v>
      </c>
      <c r="D383" s="6" t="s">
        <v>73</v>
      </c>
      <c r="E383" s="6" t="s">
        <v>3</v>
      </c>
      <c r="F383" s="6" t="s">
        <v>0</v>
      </c>
      <c r="G383" s="2">
        <v>1143.2</v>
      </c>
      <c r="H383" s="15">
        <f>H384</f>
        <v>1143.2</v>
      </c>
      <c r="I383" s="14">
        <f t="shared" si="5"/>
        <v>100</v>
      </c>
    </row>
    <row r="384" spans="1:9" ht="31.5">
      <c r="A384" s="89" t="s">
        <v>354</v>
      </c>
      <c r="B384" s="1" t="s">
        <v>197</v>
      </c>
      <c r="C384" s="1" t="s">
        <v>13</v>
      </c>
      <c r="D384" s="1" t="s">
        <v>73</v>
      </c>
      <c r="E384" s="1" t="s">
        <v>74</v>
      </c>
      <c r="F384" s="1" t="s">
        <v>0</v>
      </c>
      <c r="G384" s="7">
        <v>1143.2</v>
      </c>
      <c r="H384" s="16">
        <f>H385</f>
        <v>1143.2</v>
      </c>
      <c r="I384" s="13">
        <f t="shared" si="5"/>
        <v>100</v>
      </c>
    </row>
    <row r="385" spans="1:9" ht="31.5">
      <c r="A385" s="89" t="s">
        <v>355</v>
      </c>
      <c r="B385" s="1" t="s">
        <v>197</v>
      </c>
      <c r="C385" s="1" t="s">
        <v>13</v>
      </c>
      <c r="D385" s="1" t="s">
        <v>73</v>
      </c>
      <c r="E385" s="1" t="s">
        <v>75</v>
      </c>
      <c r="F385" s="1" t="s">
        <v>0</v>
      </c>
      <c r="G385" s="7">
        <v>1143.2</v>
      </c>
      <c r="H385" s="16">
        <f>H386</f>
        <v>1143.2</v>
      </c>
      <c r="I385" s="13">
        <f t="shared" si="5"/>
        <v>100</v>
      </c>
    </row>
    <row r="386" spans="1:9" ht="34.5" customHeight="1">
      <c r="A386" s="89" t="s">
        <v>204</v>
      </c>
      <c r="B386" s="1" t="s">
        <v>197</v>
      </c>
      <c r="C386" s="1" t="s">
        <v>13</v>
      </c>
      <c r="D386" s="1" t="s">
        <v>73</v>
      </c>
      <c r="E386" s="1" t="s">
        <v>75</v>
      </c>
      <c r="F386" s="1" t="s">
        <v>10</v>
      </c>
      <c r="G386" s="7">
        <v>1143.2</v>
      </c>
      <c r="H386" s="16">
        <v>1143.2</v>
      </c>
      <c r="I386" s="13">
        <f t="shared" si="5"/>
        <v>100</v>
      </c>
    </row>
    <row r="387" spans="1:9" s="12" customFormat="1" ht="18.75" customHeight="1">
      <c r="A387" s="88" t="s">
        <v>386</v>
      </c>
      <c r="B387" s="6" t="s">
        <v>197</v>
      </c>
      <c r="C387" s="6" t="s">
        <v>21</v>
      </c>
      <c r="D387" s="6" t="s">
        <v>2</v>
      </c>
      <c r="E387" s="6" t="s">
        <v>3</v>
      </c>
      <c r="F387" s="6" t="s">
        <v>0</v>
      </c>
      <c r="G387" s="2">
        <v>38572.913</v>
      </c>
      <c r="H387" s="15">
        <f>H388+H402</f>
        <v>28542</v>
      </c>
      <c r="I387" s="14">
        <f t="shared" ref="I387:I440" si="6">H387/G387%</f>
        <v>73.994930069191298</v>
      </c>
    </row>
    <row r="388" spans="1:9" s="12" customFormat="1">
      <c r="A388" s="88" t="s">
        <v>273</v>
      </c>
      <c r="B388" s="6" t="s">
        <v>197</v>
      </c>
      <c r="C388" s="6" t="s">
        <v>21</v>
      </c>
      <c r="D388" s="6" t="s">
        <v>1</v>
      </c>
      <c r="E388" s="6" t="s">
        <v>3</v>
      </c>
      <c r="F388" s="6" t="s">
        <v>0</v>
      </c>
      <c r="G388" s="2">
        <v>6968.2</v>
      </c>
      <c r="H388" s="15">
        <f>H389+H392+H396</f>
        <v>6555.6</v>
      </c>
      <c r="I388" s="14">
        <f t="shared" si="6"/>
        <v>94.07881518900146</v>
      </c>
    </row>
    <row r="389" spans="1:9">
      <c r="A389" s="89" t="s">
        <v>274</v>
      </c>
      <c r="B389" s="1" t="s">
        <v>197</v>
      </c>
      <c r="C389" s="1" t="s">
        <v>21</v>
      </c>
      <c r="D389" s="1" t="s">
        <v>1</v>
      </c>
      <c r="E389" s="1" t="s">
        <v>82</v>
      </c>
      <c r="F389" s="1" t="s">
        <v>0</v>
      </c>
      <c r="G389" s="7">
        <v>128.19999999999999</v>
      </c>
      <c r="H389" s="16">
        <f>H390</f>
        <v>128.19999999999999</v>
      </c>
      <c r="I389" s="13">
        <f t="shared" si="6"/>
        <v>100</v>
      </c>
    </row>
    <row r="390" spans="1:9" ht="31.5">
      <c r="A390" s="89" t="s">
        <v>275</v>
      </c>
      <c r="B390" s="1" t="s">
        <v>197</v>
      </c>
      <c r="C390" s="1" t="s">
        <v>21</v>
      </c>
      <c r="D390" s="1" t="s">
        <v>1</v>
      </c>
      <c r="E390" s="1" t="s">
        <v>83</v>
      </c>
      <c r="F390" s="1" t="s">
        <v>0</v>
      </c>
      <c r="G390" s="7">
        <v>128.19999999999999</v>
      </c>
      <c r="H390" s="16">
        <f>H391</f>
        <v>128.19999999999999</v>
      </c>
      <c r="I390" s="13">
        <f t="shared" si="6"/>
        <v>100</v>
      </c>
    </row>
    <row r="391" spans="1:9" ht="30.75" customHeight="1">
      <c r="A391" s="89" t="s">
        <v>204</v>
      </c>
      <c r="B391" s="1" t="s">
        <v>197</v>
      </c>
      <c r="C391" s="1" t="s">
        <v>21</v>
      </c>
      <c r="D391" s="1" t="s">
        <v>1</v>
      </c>
      <c r="E391" s="1" t="s">
        <v>83</v>
      </c>
      <c r="F391" s="1" t="s">
        <v>10</v>
      </c>
      <c r="G391" s="7">
        <v>128.19999999999999</v>
      </c>
      <c r="H391" s="16">
        <v>128.19999999999999</v>
      </c>
      <c r="I391" s="13">
        <f t="shared" si="6"/>
        <v>100</v>
      </c>
    </row>
    <row r="392" spans="1:9" ht="31.5">
      <c r="A392" s="89" t="s">
        <v>252</v>
      </c>
      <c r="B392" s="1" t="s">
        <v>197</v>
      </c>
      <c r="C392" s="1" t="s">
        <v>21</v>
      </c>
      <c r="D392" s="1" t="s">
        <v>1</v>
      </c>
      <c r="E392" s="1" t="s">
        <v>55</v>
      </c>
      <c r="F392" s="1" t="s">
        <v>0</v>
      </c>
      <c r="G392" s="7">
        <v>5000</v>
      </c>
      <c r="H392" s="16">
        <f>H393</f>
        <v>4600</v>
      </c>
      <c r="I392" s="13">
        <f t="shared" si="6"/>
        <v>92</v>
      </c>
    </row>
    <row r="393" spans="1:9" ht="47.25">
      <c r="A393" s="89" t="s">
        <v>253</v>
      </c>
      <c r="B393" s="1" t="s">
        <v>197</v>
      </c>
      <c r="C393" s="1" t="s">
        <v>21</v>
      </c>
      <c r="D393" s="1" t="s">
        <v>1</v>
      </c>
      <c r="E393" s="1" t="s">
        <v>58</v>
      </c>
      <c r="F393" s="1" t="s">
        <v>0</v>
      </c>
      <c r="G393" s="7">
        <v>5000</v>
      </c>
      <c r="H393" s="16">
        <f>H394</f>
        <v>4600</v>
      </c>
      <c r="I393" s="13">
        <f t="shared" si="6"/>
        <v>92</v>
      </c>
    </row>
    <row r="394" spans="1:9" ht="33.75" customHeight="1">
      <c r="A394" s="89" t="s">
        <v>281</v>
      </c>
      <c r="B394" s="1" t="s">
        <v>197</v>
      </c>
      <c r="C394" s="1" t="s">
        <v>21</v>
      </c>
      <c r="D394" s="1" t="s">
        <v>1</v>
      </c>
      <c r="E394" s="1" t="s">
        <v>89</v>
      </c>
      <c r="F394" s="1" t="s">
        <v>0</v>
      </c>
      <c r="G394" s="7">
        <v>5000</v>
      </c>
      <c r="H394" s="16">
        <f>H395</f>
        <v>4600</v>
      </c>
      <c r="I394" s="13">
        <f t="shared" si="6"/>
        <v>92</v>
      </c>
    </row>
    <row r="395" spans="1:9" ht="48" customHeight="1">
      <c r="A395" s="89" t="s">
        <v>255</v>
      </c>
      <c r="B395" s="1" t="s">
        <v>197</v>
      </c>
      <c r="C395" s="1" t="s">
        <v>21</v>
      </c>
      <c r="D395" s="1" t="s">
        <v>1</v>
      </c>
      <c r="E395" s="1" t="s">
        <v>89</v>
      </c>
      <c r="F395" s="1" t="s">
        <v>60</v>
      </c>
      <c r="G395" s="7">
        <v>5000</v>
      </c>
      <c r="H395" s="16">
        <v>4600</v>
      </c>
      <c r="I395" s="13">
        <f t="shared" si="6"/>
        <v>92</v>
      </c>
    </row>
    <row r="396" spans="1:9">
      <c r="A396" s="89" t="s">
        <v>357</v>
      </c>
      <c r="B396" s="1" t="s">
        <v>197</v>
      </c>
      <c r="C396" s="1" t="s">
        <v>21</v>
      </c>
      <c r="D396" s="1" t="s">
        <v>1</v>
      </c>
      <c r="E396" s="1" t="s">
        <v>42</v>
      </c>
      <c r="F396" s="1" t="s">
        <v>0</v>
      </c>
      <c r="G396" s="7">
        <v>1840</v>
      </c>
      <c r="H396" s="16">
        <f>H397+H400</f>
        <v>1827.4</v>
      </c>
      <c r="I396" s="13">
        <f t="shared" si="6"/>
        <v>99.315217391304358</v>
      </c>
    </row>
    <row r="397" spans="1:9" ht="80.25" customHeight="1">
      <c r="A397" s="89" t="s">
        <v>290</v>
      </c>
      <c r="B397" s="1" t="s">
        <v>197</v>
      </c>
      <c r="C397" s="1" t="s">
        <v>21</v>
      </c>
      <c r="D397" s="1" t="s">
        <v>1</v>
      </c>
      <c r="E397" s="1" t="s">
        <v>96</v>
      </c>
      <c r="F397" s="1" t="s">
        <v>0</v>
      </c>
      <c r="G397" s="7">
        <v>529</v>
      </c>
      <c r="H397" s="16">
        <f>H398</f>
        <v>527.4</v>
      </c>
      <c r="I397" s="13">
        <f t="shared" si="6"/>
        <v>99.697542533081275</v>
      </c>
    </row>
    <row r="398" spans="1:9" ht="47.25">
      <c r="A398" s="89" t="s">
        <v>291</v>
      </c>
      <c r="B398" s="1" t="s">
        <v>197</v>
      </c>
      <c r="C398" s="1" t="s">
        <v>21</v>
      </c>
      <c r="D398" s="1" t="s">
        <v>1</v>
      </c>
      <c r="E398" s="1" t="s">
        <v>97</v>
      </c>
      <c r="F398" s="1" t="s">
        <v>0</v>
      </c>
      <c r="G398" s="7">
        <v>529</v>
      </c>
      <c r="H398" s="16">
        <f>H399</f>
        <v>527.4</v>
      </c>
      <c r="I398" s="13">
        <f t="shared" si="6"/>
        <v>99.697542533081275</v>
      </c>
    </row>
    <row r="399" spans="1:9" ht="30.75" customHeight="1">
      <c r="A399" s="89" t="s">
        <v>204</v>
      </c>
      <c r="B399" s="1" t="s">
        <v>197</v>
      </c>
      <c r="C399" s="1" t="s">
        <v>21</v>
      </c>
      <c r="D399" s="1" t="s">
        <v>1</v>
      </c>
      <c r="E399" s="1" t="s">
        <v>97</v>
      </c>
      <c r="F399" s="1" t="s">
        <v>10</v>
      </c>
      <c r="G399" s="7">
        <v>529</v>
      </c>
      <c r="H399" s="16">
        <v>527.4</v>
      </c>
      <c r="I399" s="13">
        <f t="shared" si="6"/>
        <v>99.697542533081275</v>
      </c>
    </row>
    <row r="400" spans="1:9" ht="82.5" customHeight="1">
      <c r="A400" s="89" t="s">
        <v>292</v>
      </c>
      <c r="B400" s="1" t="s">
        <v>197</v>
      </c>
      <c r="C400" s="1" t="s">
        <v>21</v>
      </c>
      <c r="D400" s="1" t="s">
        <v>1</v>
      </c>
      <c r="E400" s="1" t="s">
        <v>98</v>
      </c>
      <c r="F400" s="1" t="s">
        <v>0</v>
      </c>
      <c r="G400" s="7">
        <v>1311</v>
      </c>
      <c r="H400" s="16">
        <f>H401</f>
        <v>1300</v>
      </c>
      <c r="I400" s="13">
        <f t="shared" si="6"/>
        <v>99.160945842868045</v>
      </c>
    </row>
    <row r="401" spans="1:9" ht="51" customHeight="1">
      <c r="A401" s="89" t="s">
        <v>255</v>
      </c>
      <c r="B401" s="1" t="s">
        <v>197</v>
      </c>
      <c r="C401" s="1" t="s">
        <v>21</v>
      </c>
      <c r="D401" s="1" t="s">
        <v>1</v>
      </c>
      <c r="E401" s="1" t="s">
        <v>98</v>
      </c>
      <c r="F401" s="1" t="s">
        <v>60</v>
      </c>
      <c r="G401" s="7">
        <v>1311</v>
      </c>
      <c r="H401" s="16">
        <v>1300</v>
      </c>
      <c r="I401" s="13">
        <f t="shared" si="6"/>
        <v>99.160945842868045</v>
      </c>
    </row>
    <row r="402" spans="1:9" s="12" customFormat="1">
      <c r="A402" s="88" t="s">
        <v>295</v>
      </c>
      <c r="B402" s="6" t="s">
        <v>197</v>
      </c>
      <c r="C402" s="6" t="s">
        <v>21</v>
      </c>
      <c r="D402" s="6" t="s">
        <v>4</v>
      </c>
      <c r="E402" s="6" t="s">
        <v>3</v>
      </c>
      <c r="F402" s="6" t="s">
        <v>0</v>
      </c>
      <c r="G402" s="2">
        <v>31604.713</v>
      </c>
      <c r="H402" s="15">
        <f>H403+H409</f>
        <v>21986.400000000001</v>
      </c>
      <c r="I402" s="14">
        <f t="shared" si="6"/>
        <v>69.566839603954008</v>
      </c>
    </row>
    <row r="403" spans="1:9" ht="31.5">
      <c r="A403" s="89" t="s">
        <v>252</v>
      </c>
      <c r="B403" s="1" t="s">
        <v>197</v>
      </c>
      <c r="C403" s="1" t="s">
        <v>21</v>
      </c>
      <c r="D403" s="1" t="s">
        <v>4</v>
      </c>
      <c r="E403" s="1" t="s">
        <v>55</v>
      </c>
      <c r="F403" s="1" t="s">
        <v>0</v>
      </c>
      <c r="G403" s="7">
        <v>29000</v>
      </c>
      <c r="H403" s="16">
        <f>H404</f>
        <v>20225.5</v>
      </c>
      <c r="I403" s="13">
        <f t="shared" si="6"/>
        <v>69.743103448275861</v>
      </c>
    </row>
    <row r="404" spans="1:9" ht="47.25">
      <c r="A404" s="89" t="s">
        <v>253</v>
      </c>
      <c r="B404" s="1" t="s">
        <v>197</v>
      </c>
      <c r="C404" s="1" t="s">
        <v>21</v>
      </c>
      <c r="D404" s="1" t="s">
        <v>4</v>
      </c>
      <c r="E404" s="1" t="s">
        <v>58</v>
      </c>
      <c r="F404" s="1" t="s">
        <v>0</v>
      </c>
      <c r="G404" s="7">
        <v>29000</v>
      </c>
      <c r="H404" s="16">
        <f>H405+H407</f>
        <v>20225.5</v>
      </c>
      <c r="I404" s="13">
        <f t="shared" si="6"/>
        <v>69.743103448275861</v>
      </c>
    </row>
    <row r="405" spans="1:9" ht="33" customHeight="1">
      <c r="A405" s="89" t="s">
        <v>302</v>
      </c>
      <c r="B405" s="1" t="s">
        <v>197</v>
      </c>
      <c r="C405" s="1" t="s">
        <v>21</v>
      </c>
      <c r="D405" s="1" t="s">
        <v>4</v>
      </c>
      <c r="E405" s="1" t="s">
        <v>107</v>
      </c>
      <c r="F405" s="1" t="s">
        <v>0</v>
      </c>
      <c r="G405" s="7">
        <v>10000</v>
      </c>
      <c r="H405" s="16">
        <f>H406</f>
        <v>8819.7999999999993</v>
      </c>
      <c r="I405" s="13">
        <f t="shared" si="6"/>
        <v>88.197999999999993</v>
      </c>
    </row>
    <row r="406" spans="1:9" ht="34.5" customHeight="1">
      <c r="A406" s="89" t="s">
        <v>204</v>
      </c>
      <c r="B406" s="1" t="s">
        <v>197</v>
      </c>
      <c r="C406" s="1" t="s">
        <v>21</v>
      </c>
      <c r="D406" s="1" t="s">
        <v>4</v>
      </c>
      <c r="E406" s="1" t="s">
        <v>107</v>
      </c>
      <c r="F406" s="1" t="s">
        <v>10</v>
      </c>
      <c r="G406" s="7">
        <v>10000</v>
      </c>
      <c r="H406" s="16">
        <v>8819.7999999999993</v>
      </c>
      <c r="I406" s="13">
        <f t="shared" si="6"/>
        <v>88.197999999999993</v>
      </c>
    </row>
    <row r="407" spans="1:9" ht="49.5" customHeight="1">
      <c r="A407" s="89" t="s">
        <v>281</v>
      </c>
      <c r="B407" s="1" t="s">
        <v>197</v>
      </c>
      <c r="C407" s="1" t="s">
        <v>21</v>
      </c>
      <c r="D407" s="1" t="s">
        <v>4</v>
      </c>
      <c r="E407" s="1" t="s">
        <v>89</v>
      </c>
      <c r="F407" s="1" t="s">
        <v>0</v>
      </c>
      <c r="G407" s="7">
        <v>19000</v>
      </c>
      <c r="H407" s="16">
        <f>H408</f>
        <v>11405.7</v>
      </c>
      <c r="I407" s="13">
        <f t="shared" si="6"/>
        <v>60.03</v>
      </c>
    </row>
    <row r="408" spans="1:9" ht="36.75" customHeight="1">
      <c r="A408" s="89" t="s">
        <v>204</v>
      </c>
      <c r="B408" s="1" t="s">
        <v>197</v>
      </c>
      <c r="C408" s="1" t="s">
        <v>21</v>
      </c>
      <c r="D408" s="1" t="s">
        <v>4</v>
      </c>
      <c r="E408" s="1" t="s">
        <v>89</v>
      </c>
      <c r="F408" s="1" t="s">
        <v>10</v>
      </c>
      <c r="G408" s="7">
        <v>19000</v>
      </c>
      <c r="H408" s="16">
        <v>11405.7</v>
      </c>
      <c r="I408" s="13">
        <f t="shared" si="6"/>
        <v>60.03</v>
      </c>
    </row>
    <row r="409" spans="1:9" ht="63">
      <c r="A409" s="89" t="s">
        <v>287</v>
      </c>
      <c r="B409" s="1" t="s">
        <v>197</v>
      </c>
      <c r="C409" s="1" t="s">
        <v>21</v>
      </c>
      <c r="D409" s="1" t="s">
        <v>4</v>
      </c>
      <c r="E409" s="1" t="s">
        <v>64</v>
      </c>
      <c r="F409" s="1" t="s">
        <v>0</v>
      </c>
      <c r="G409" s="7">
        <v>2604.7130000000002</v>
      </c>
      <c r="H409" s="16">
        <f>H410</f>
        <v>1760.9</v>
      </c>
      <c r="I409" s="13">
        <f t="shared" si="6"/>
        <v>67.604377142510515</v>
      </c>
    </row>
    <row r="410" spans="1:9" ht="47.25">
      <c r="A410" s="89" t="s">
        <v>288</v>
      </c>
      <c r="B410" s="1" t="s">
        <v>197</v>
      </c>
      <c r="C410" s="1" t="s">
        <v>21</v>
      </c>
      <c r="D410" s="1" t="s">
        <v>4</v>
      </c>
      <c r="E410" s="1" t="s">
        <v>65</v>
      </c>
      <c r="F410" s="1" t="s">
        <v>0</v>
      </c>
      <c r="G410" s="7">
        <v>2604.7130000000002</v>
      </c>
      <c r="H410" s="16">
        <f>H411+H413</f>
        <v>1760.9</v>
      </c>
      <c r="I410" s="13">
        <f t="shared" si="6"/>
        <v>67.604377142510515</v>
      </c>
    </row>
    <row r="411" spans="1:9" ht="47.25">
      <c r="A411" s="89" t="s">
        <v>306</v>
      </c>
      <c r="B411" s="1" t="s">
        <v>197</v>
      </c>
      <c r="C411" s="1" t="s">
        <v>21</v>
      </c>
      <c r="D411" s="1" t="s">
        <v>4</v>
      </c>
      <c r="E411" s="1" t="s">
        <v>111</v>
      </c>
      <c r="F411" s="1" t="s">
        <v>0</v>
      </c>
      <c r="G411" s="7">
        <v>493.613</v>
      </c>
      <c r="H411" s="16">
        <f>H412</f>
        <v>493.6</v>
      </c>
      <c r="I411" s="13">
        <f t="shared" si="6"/>
        <v>99.997366357855242</v>
      </c>
    </row>
    <row r="412" spans="1:9" ht="34.5" customHeight="1">
      <c r="A412" s="89" t="s">
        <v>204</v>
      </c>
      <c r="B412" s="1" t="s">
        <v>197</v>
      </c>
      <c r="C412" s="1" t="s">
        <v>21</v>
      </c>
      <c r="D412" s="1" t="s">
        <v>4</v>
      </c>
      <c r="E412" s="1" t="s">
        <v>111</v>
      </c>
      <c r="F412" s="1" t="s">
        <v>10</v>
      </c>
      <c r="G412" s="7">
        <v>493.613</v>
      </c>
      <c r="H412" s="16">
        <v>493.6</v>
      </c>
      <c r="I412" s="13">
        <f t="shared" si="6"/>
        <v>99.997366357855242</v>
      </c>
    </row>
    <row r="413" spans="1:9" ht="48" customHeight="1">
      <c r="A413" s="89" t="s">
        <v>289</v>
      </c>
      <c r="B413" s="1" t="s">
        <v>197</v>
      </c>
      <c r="C413" s="1" t="s">
        <v>21</v>
      </c>
      <c r="D413" s="1" t="s">
        <v>4</v>
      </c>
      <c r="E413" s="1" t="s">
        <v>95</v>
      </c>
      <c r="F413" s="1" t="s">
        <v>0</v>
      </c>
      <c r="G413" s="7">
        <v>2111.1</v>
      </c>
      <c r="H413" s="16">
        <f>H414</f>
        <v>1267.3</v>
      </c>
      <c r="I413" s="13">
        <f t="shared" si="6"/>
        <v>60.030315949031305</v>
      </c>
    </row>
    <row r="414" spans="1:9" ht="32.25" customHeight="1">
      <c r="A414" s="89" t="s">
        <v>204</v>
      </c>
      <c r="B414" s="1" t="s">
        <v>197</v>
      </c>
      <c r="C414" s="1" t="s">
        <v>21</v>
      </c>
      <c r="D414" s="1" t="s">
        <v>4</v>
      </c>
      <c r="E414" s="1" t="s">
        <v>95</v>
      </c>
      <c r="F414" s="1" t="s">
        <v>10</v>
      </c>
      <c r="G414" s="7">
        <v>2111.1</v>
      </c>
      <c r="H414" s="16">
        <v>1267.3</v>
      </c>
      <c r="I414" s="13">
        <f t="shared" si="6"/>
        <v>60.030315949031305</v>
      </c>
    </row>
    <row r="415" spans="1:9" s="12" customFormat="1">
      <c r="A415" s="88" t="s">
        <v>245</v>
      </c>
      <c r="B415" s="6" t="s">
        <v>197</v>
      </c>
      <c r="C415" s="6" t="s">
        <v>160</v>
      </c>
      <c r="D415" s="6" t="s">
        <v>2</v>
      </c>
      <c r="E415" s="6" t="s">
        <v>3</v>
      </c>
      <c r="F415" s="6" t="s">
        <v>0</v>
      </c>
      <c r="G415" s="2">
        <v>12940</v>
      </c>
      <c r="H415" s="15">
        <f>H416+H420</f>
        <v>11440</v>
      </c>
      <c r="I415" s="14">
        <f t="shared" si="6"/>
        <v>88.408037094281298</v>
      </c>
    </row>
    <row r="416" spans="1:9" s="12" customFormat="1">
      <c r="A416" s="88" t="s">
        <v>213</v>
      </c>
      <c r="B416" s="6" t="s">
        <v>197</v>
      </c>
      <c r="C416" s="6" t="s">
        <v>160</v>
      </c>
      <c r="D416" s="6" t="s">
        <v>1</v>
      </c>
      <c r="E416" s="6" t="s">
        <v>3</v>
      </c>
      <c r="F416" s="6" t="s">
        <v>0</v>
      </c>
      <c r="G416" s="2">
        <v>160</v>
      </c>
      <c r="H416" s="15">
        <f>H417</f>
        <v>160</v>
      </c>
      <c r="I416" s="14">
        <f t="shared" si="6"/>
        <v>100</v>
      </c>
    </row>
    <row r="417" spans="1:9" ht="31.5">
      <c r="A417" s="89" t="s">
        <v>214</v>
      </c>
      <c r="B417" s="1" t="s">
        <v>197</v>
      </c>
      <c r="C417" s="1" t="s">
        <v>160</v>
      </c>
      <c r="D417" s="1" t="s">
        <v>1</v>
      </c>
      <c r="E417" s="1" t="s">
        <v>161</v>
      </c>
      <c r="F417" s="1" t="s">
        <v>0</v>
      </c>
      <c r="G417" s="7">
        <v>160</v>
      </c>
      <c r="H417" s="16">
        <f>H418</f>
        <v>160</v>
      </c>
      <c r="I417" s="13">
        <f t="shared" si="6"/>
        <v>100</v>
      </c>
    </row>
    <row r="418" spans="1:9" ht="30.75" customHeight="1">
      <c r="A418" s="89" t="s">
        <v>225</v>
      </c>
      <c r="B418" s="1" t="s">
        <v>197</v>
      </c>
      <c r="C418" s="1" t="s">
        <v>160</v>
      </c>
      <c r="D418" s="1" t="s">
        <v>1</v>
      </c>
      <c r="E418" s="1" t="s">
        <v>162</v>
      </c>
      <c r="F418" s="1" t="s">
        <v>0</v>
      </c>
      <c r="G418" s="7">
        <v>160</v>
      </c>
      <c r="H418" s="16">
        <f>H419</f>
        <v>160</v>
      </c>
      <c r="I418" s="13">
        <f t="shared" si="6"/>
        <v>100</v>
      </c>
    </row>
    <row r="419" spans="1:9" ht="31.5">
      <c r="A419" s="89" t="s">
        <v>212</v>
      </c>
      <c r="B419" s="1" t="s">
        <v>197</v>
      </c>
      <c r="C419" s="1" t="s">
        <v>160</v>
      </c>
      <c r="D419" s="1" t="s">
        <v>1</v>
      </c>
      <c r="E419" s="1" t="s">
        <v>162</v>
      </c>
      <c r="F419" s="1" t="s">
        <v>40</v>
      </c>
      <c r="G419" s="7">
        <v>160</v>
      </c>
      <c r="H419" s="16">
        <v>160</v>
      </c>
      <c r="I419" s="13">
        <f t="shared" si="6"/>
        <v>100</v>
      </c>
    </row>
    <row r="420" spans="1:9" s="12" customFormat="1">
      <c r="A420" s="88" t="s">
        <v>358</v>
      </c>
      <c r="B420" s="6" t="s">
        <v>197</v>
      </c>
      <c r="C420" s="6" t="s">
        <v>160</v>
      </c>
      <c r="D420" s="6" t="s">
        <v>13</v>
      </c>
      <c r="E420" s="6" t="s">
        <v>3</v>
      </c>
      <c r="F420" s="6" t="s">
        <v>0</v>
      </c>
      <c r="G420" s="2">
        <v>12780</v>
      </c>
      <c r="H420" s="15">
        <f>H421</f>
        <v>11280</v>
      </c>
      <c r="I420" s="14">
        <f t="shared" si="6"/>
        <v>88.262910798122064</v>
      </c>
    </row>
    <row r="421" spans="1:9" ht="31.5">
      <c r="A421" s="89" t="s">
        <v>252</v>
      </c>
      <c r="B421" s="1" t="s">
        <v>197</v>
      </c>
      <c r="C421" s="1" t="s">
        <v>160</v>
      </c>
      <c r="D421" s="1" t="s">
        <v>13</v>
      </c>
      <c r="E421" s="1" t="s">
        <v>55</v>
      </c>
      <c r="F421" s="1" t="s">
        <v>0</v>
      </c>
      <c r="G421" s="7">
        <v>12780</v>
      </c>
      <c r="H421" s="16">
        <f>H422</f>
        <v>11280</v>
      </c>
      <c r="I421" s="13">
        <f t="shared" si="6"/>
        <v>88.262910798122064</v>
      </c>
    </row>
    <row r="422" spans="1:9" ht="63.75" customHeight="1">
      <c r="A422" s="89" t="s">
        <v>269</v>
      </c>
      <c r="B422" s="1" t="s">
        <v>197</v>
      </c>
      <c r="C422" s="1" t="s">
        <v>160</v>
      </c>
      <c r="D422" s="1" t="s">
        <v>13</v>
      </c>
      <c r="E422" s="1" t="s">
        <v>78</v>
      </c>
      <c r="F422" s="1" t="s">
        <v>0</v>
      </c>
      <c r="G422" s="7">
        <v>12780</v>
      </c>
      <c r="H422" s="16">
        <f>H423</f>
        <v>11280</v>
      </c>
      <c r="I422" s="13">
        <f t="shared" si="6"/>
        <v>88.262910798122064</v>
      </c>
    </row>
    <row r="423" spans="1:9" ht="95.25" customHeight="1">
      <c r="A423" s="89" t="s">
        <v>359</v>
      </c>
      <c r="B423" s="1" t="s">
        <v>197</v>
      </c>
      <c r="C423" s="1" t="s">
        <v>160</v>
      </c>
      <c r="D423" s="1" t="s">
        <v>13</v>
      </c>
      <c r="E423" s="1" t="s">
        <v>180</v>
      </c>
      <c r="F423" s="1" t="s">
        <v>0</v>
      </c>
      <c r="G423" s="7">
        <v>12780</v>
      </c>
      <c r="H423" s="16">
        <f>H424</f>
        <v>11280</v>
      </c>
      <c r="I423" s="13">
        <f t="shared" si="6"/>
        <v>88.262910798122064</v>
      </c>
    </row>
    <row r="424" spans="1:9" ht="46.5" customHeight="1">
      <c r="A424" s="89" t="s">
        <v>255</v>
      </c>
      <c r="B424" s="1" t="s">
        <v>197</v>
      </c>
      <c r="C424" s="1" t="s">
        <v>160</v>
      </c>
      <c r="D424" s="1" t="s">
        <v>13</v>
      </c>
      <c r="E424" s="1" t="s">
        <v>180</v>
      </c>
      <c r="F424" s="1" t="s">
        <v>60</v>
      </c>
      <c r="G424" s="7">
        <v>12780</v>
      </c>
      <c r="H424" s="16">
        <v>11280</v>
      </c>
      <c r="I424" s="13">
        <f t="shared" si="6"/>
        <v>88.262910798122064</v>
      </c>
    </row>
    <row r="425" spans="1:9" s="12" customFormat="1" ht="81.75" customHeight="1">
      <c r="A425" s="88" t="s">
        <v>432</v>
      </c>
      <c r="B425" s="6" t="s">
        <v>198</v>
      </c>
      <c r="C425" s="6" t="s">
        <v>2</v>
      </c>
      <c r="D425" s="6" t="s">
        <v>2</v>
      </c>
      <c r="E425" s="6" t="s">
        <v>3</v>
      </c>
      <c r="F425" s="6" t="s">
        <v>0</v>
      </c>
      <c r="G425" s="2">
        <v>662991.21924000001</v>
      </c>
      <c r="H425" s="15">
        <f>H426+H440+H464+H483+H588+H621+H628+H673</f>
        <v>638180.6</v>
      </c>
      <c r="I425" s="14">
        <f t="shared" si="6"/>
        <v>96.257775590385506</v>
      </c>
    </row>
    <row r="426" spans="1:9" s="12" customFormat="1">
      <c r="A426" s="88" t="s">
        <v>244</v>
      </c>
      <c r="B426" s="6" t="s">
        <v>198</v>
      </c>
      <c r="C426" s="6" t="s">
        <v>1</v>
      </c>
      <c r="D426" s="6" t="s">
        <v>2</v>
      </c>
      <c r="E426" s="6" t="s">
        <v>3</v>
      </c>
      <c r="F426" s="6" t="s">
        <v>0</v>
      </c>
      <c r="G426" s="2">
        <v>44370.99224</v>
      </c>
      <c r="H426" s="15">
        <f>H427</f>
        <v>44233.299999999996</v>
      </c>
      <c r="I426" s="14">
        <f t="shared" si="6"/>
        <v>99.689679601359302</v>
      </c>
    </row>
    <row r="427" spans="1:9" s="12" customFormat="1" ht="22.5" customHeight="1">
      <c r="A427" s="88" t="s">
        <v>209</v>
      </c>
      <c r="B427" s="6" t="s">
        <v>198</v>
      </c>
      <c r="C427" s="6" t="s">
        <v>1</v>
      </c>
      <c r="D427" s="6" t="s">
        <v>29</v>
      </c>
      <c r="E427" s="6" t="s">
        <v>3</v>
      </c>
      <c r="F427" s="6" t="s">
        <v>0</v>
      </c>
      <c r="G427" s="2">
        <v>44370.99224</v>
      </c>
      <c r="H427" s="15">
        <f>H428+H435</f>
        <v>44233.299999999996</v>
      </c>
      <c r="I427" s="14">
        <f t="shared" si="6"/>
        <v>99.689679601359302</v>
      </c>
    </row>
    <row r="428" spans="1:9" ht="47.25">
      <c r="A428" s="89" t="s">
        <v>201</v>
      </c>
      <c r="B428" s="1" t="s">
        <v>198</v>
      </c>
      <c r="C428" s="1" t="s">
        <v>1</v>
      </c>
      <c r="D428" s="1" t="s">
        <v>29</v>
      </c>
      <c r="E428" s="1" t="s">
        <v>5</v>
      </c>
      <c r="F428" s="1" t="s">
        <v>0</v>
      </c>
      <c r="G428" s="7">
        <v>40936.262730000002</v>
      </c>
      <c r="H428" s="16">
        <f>H429+H432</f>
        <v>40811.1</v>
      </c>
      <c r="I428" s="13">
        <f t="shared" si="6"/>
        <v>99.694249739343491</v>
      </c>
    </row>
    <row r="429" spans="1:9">
      <c r="A429" s="89" t="s">
        <v>202</v>
      </c>
      <c r="B429" s="1" t="s">
        <v>198</v>
      </c>
      <c r="C429" s="1" t="s">
        <v>1</v>
      </c>
      <c r="D429" s="1" t="s">
        <v>29</v>
      </c>
      <c r="E429" s="1" t="s">
        <v>9</v>
      </c>
      <c r="F429" s="1" t="s">
        <v>0</v>
      </c>
      <c r="G429" s="7">
        <v>15276.465490000001</v>
      </c>
      <c r="H429" s="16">
        <f>H430+H431</f>
        <v>15167.800000000001</v>
      </c>
      <c r="I429" s="13">
        <f t="shared" si="6"/>
        <v>99.288673875045689</v>
      </c>
    </row>
    <row r="430" spans="1:9" ht="96" customHeight="1">
      <c r="A430" s="89" t="s">
        <v>203</v>
      </c>
      <c r="B430" s="1" t="s">
        <v>198</v>
      </c>
      <c r="C430" s="1" t="s">
        <v>1</v>
      </c>
      <c r="D430" s="1" t="s">
        <v>29</v>
      </c>
      <c r="E430" s="1" t="s">
        <v>9</v>
      </c>
      <c r="F430" s="1" t="s">
        <v>7</v>
      </c>
      <c r="G430" s="7">
        <v>14378.314909999999</v>
      </c>
      <c r="H430" s="16">
        <v>14272.6</v>
      </c>
      <c r="I430" s="13">
        <f t="shared" si="6"/>
        <v>99.264761478228053</v>
      </c>
    </row>
    <row r="431" spans="1:9" ht="34.5" customHeight="1">
      <c r="A431" s="89" t="s">
        <v>204</v>
      </c>
      <c r="B431" s="1" t="s">
        <v>198</v>
      </c>
      <c r="C431" s="1" t="s">
        <v>1</v>
      </c>
      <c r="D431" s="1" t="s">
        <v>29</v>
      </c>
      <c r="E431" s="1" t="s">
        <v>9</v>
      </c>
      <c r="F431" s="1" t="s">
        <v>10</v>
      </c>
      <c r="G431" s="7">
        <v>898.15057999999999</v>
      </c>
      <c r="H431" s="16">
        <v>895.2</v>
      </c>
      <c r="I431" s="13">
        <f t="shared" si="6"/>
        <v>99.671482703935894</v>
      </c>
    </row>
    <row r="432" spans="1:9" ht="31.5">
      <c r="A432" s="89" t="s">
        <v>232</v>
      </c>
      <c r="B432" s="1" t="s">
        <v>198</v>
      </c>
      <c r="C432" s="1" t="s">
        <v>1</v>
      </c>
      <c r="D432" s="1" t="s">
        <v>29</v>
      </c>
      <c r="E432" s="1" t="s">
        <v>30</v>
      </c>
      <c r="F432" s="1" t="s">
        <v>0</v>
      </c>
      <c r="G432" s="7">
        <v>25659.79724</v>
      </c>
      <c r="H432" s="16">
        <f>H433+H434</f>
        <v>25643.3</v>
      </c>
      <c r="I432" s="13">
        <f t="shared" si="6"/>
        <v>99.935707831805132</v>
      </c>
    </row>
    <row r="433" spans="1:9" ht="96.75" customHeight="1">
      <c r="A433" s="89" t="s">
        <v>203</v>
      </c>
      <c r="B433" s="1" t="s">
        <v>198</v>
      </c>
      <c r="C433" s="1" t="s">
        <v>1</v>
      </c>
      <c r="D433" s="1" t="s">
        <v>29</v>
      </c>
      <c r="E433" s="1" t="s">
        <v>30</v>
      </c>
      <c r="F433" s="1" t="s">
        <v>7</v>
      </c>
      <c r="G433" s="7">
        <v>22115.21243</v>
      </c>
      <c r="H433" s="16">
        <v>22109.8</v>
      </c>
      <c r="I433" s="13">
        <f t="shared" si="6"/>
        <v>99.975526212930887</v>
      </c>
    </row>
    <row r="434" spans="1:9" ht="34.5" customHeight="1">
      <c r="A434" s="89" t="s">
        <v>204</v>
      </c>
      <c r="B434" s="1" t="s">
        <v>198</v>
      </c>
      <c r="C434" s="1" t="s">
        <v>1</v>
      </c>
      <c r="D434" s="1" t="s">
        <v>29</v>
      </c>
      <c r="E434" s="1" t="s">
        <v>30</v>
      </c>
      <c r="F434" s="1" t="s">
        <v>10</v>
      </c>
      <c r="G434" s="7">
        <v>3544.5848099999998</v>
      </c>
      <c r="H434" s="16">
        <v>3533.5</v>
      </c>
      <c r="I434" s="13">
        <f t="shared" si="6"/>
        <v>99.687274798201258</v>
      </c>
    </row>
    <row r="435" spans="1:9" ht="47.25">
      <c r="A435" s="89" t="s">
        <v>360</v>
      </c>
      <c r="B435" s="1" t="s">
        <v>198</v>
      </c>
      <c r="C435" s="1" t="s">
        <v>1</v>
      </c>
      <c r="D435" s="1" t="s">
        <v>29</v>
      </c>
      <c r="E435" s="1" t="s">
        <v>36</v>
      </c>
      <c r="F435" s="1" t="s">
        <v>0</v>
      </c>
      <c r="G435" s="7">
        <v>3434.7295100000001</v>
      </c>
      <c r="H435" s="16">
        <f>H436</f>
        <v>3422.2</v>
      </c>
      <c r="I435" s="13">
        <f t="shared" si="6"/>
        <v>99.635211158156068</v>
      </c>
    </row>
    <row r="436" spans="1:9" ht="31.5">
      <c r="A436" s="89" t="s">
        <v>232</v>
      </c>
      <c r="B436" s="1" t="s">
        <v>198</v>
      </c>
      <c r="C436" s="1" t="s">
        <v>1</v>
      </c>
      <c r="D436" s="1" t="s">
        <v>29</v>
      </c>
      <c r="E436" s="1" t="s">
        <v>37</v>
      </c>
      <c r="F436" s="1" t="s">
        <v>0</v>
      </c>
      <c r="G436" s="7">
        <v>3434.7295100000001</v>
      </c>
      <c r="H436" s="16">
        <f>H437+H438+H439</f>
        <v>3422.2</v>
      </c>
      <c r="I436" s="13">
        <f t="shared" si="6"/>
        <v>99.635211158156068</v>
      </c>
    </row>
    <row r="437" spans="1:9" ht="96.75" customHeight="1">
      <c r="A437" s="89" t="s">
        <v>203</v>
      </c>
      <c r="B437" s="1" t="s">
        <v>198</v>
      </c>
      <c r="C437" s="1" t="s">
        <v>1</v>
      </c>
      <c r="D437" s="1" t="s">
        <v>29</v>
      </c>
      <c r="E437" s="1" t="s">
        <v>37</v>
      </c>
      <c r="F437" s="1" t="s">
        <v>7</v>
      </c>
      <c r="G437" s="7">
        <v>2656.65193</v>
      </c>
      <c r="H437" s="16">
        <v>2656.6</v>
      </c>
      <c r="I437" s="13">
        <f t="shared" si="6"/>
        <v>99.998045284012804</v>
      </c>
    </row>
    <row r="438" spans="1:9" ht="34.5" customHeight="1">
      <c r="A438" s="89" t="s">
        <v>204</v>
      </c>
      <c r="B438" s="1" t="s">
        <v>198</v>
      </c>
      <c r="C438" s="1" t="s">
        <v>1</v>
      </c>
      <c r="D438" s="1" t="s">
        <v>29</v>
      </c>
      <c r="E438" s="1" t="s">
        <v>37</v>
      </c>
      <c r="F438" s="1" t="s">
        <v>10</v>
      </c>
      <c r="G438" s="7">
        <v>708.07758000000001</v>
      </c>
      <c r="H438" s="16">
        <v>695.6</v>
      </c>
      <c r="I438" s="13">
        <f t="shared" si="6"/>
        <v>98.237823036283672</v>
      </c>
    </row>
    <row r="439" spans="1:9">
      <c r="A439" s="89" t="s">
        <v>205</v>
      </c>
      <c r="B439" s="1" t="s">
        <v>198</v>
      </c>
      <c r="C439" s="1" t="s">
        <v>1</v>
      </c>
      <c r="D439" s="1" t="s">
        <v>29</v>
      </c>
      <c r="E439" s="1" t="s">
        <v>37</v>
      </c>
      <c r="F439" s="1" t="s">
        <v>11</v>
      </c>
      <c r="G439" s="7">
        <v>70</v>
      </c>
      <c r="H439" s="16">
        <v>70</v>
      </c>
      <c r="I439" s="13">
        <f t="shared" si="6"/>
        <v>100</v>
      </c>
    </row>
    <row r="440" spans="1:9" s="12" customFormat="1">
      <c r="A440" s="88" t="s">
        <v>390</v>
      </c>
      <c r="B440" s="6" t="s">
        <v>198</v>
      </c>
      <c r="C440" s="6" t="s">
        <v>13</v>
      </c>
      <c r="D440" s="6" t="s">
        <v>2</v>
      </c>
      <c r="E440" s="6" t="s">
        <v>3</v>
      </c>
      <c r="F440" s="6" t="s">
        <v>0</v>
      </c>
      <c r="G440" s="2">
        <v>3163</v>
      </c>
      <c r="H440" s="15">
        <f>H441+H446+H455</f>
        <v>2001.6</v>
      </c>
      <c r="I440" s="14">
        <f t="shared" si="6"/>
        <v>63.28169459374012</v>
      </c>
    </row>
    <row r="441" spans="1:9" s="12" customFormat="1">
      <c r="A441" s="88" t="s">
        <v>361</v>
      </c>
      <c r="B441" s="6" t="s">
        <v>198</v>
      </c>
      <c r="C441" s="6" t="s">
        <v>13</v>
      </c>
      <c r="D441" s="6" t="s">
        <v>1</v>
      </c>
      <c r="E441" s="6" t="s">
        <v>3</v>
      </c>
      <c r="F441" s="6" t="s">
        <v>0</v>
      </c>
      <c r="G441" s="2">
        <v>550</v>
      </c>
      <c r="H441" s="15">
        <f>H442</f>
        <v>550</v>
      </c>
      <c r="I441" s="14">
        <f t="shared" ref="I441:I504" si="7">H441/G441%</f>
        <v>100</v>
      </c>
    </row>
    <row r="442" spans="1:9" ht="31.5">
      <c r="A442" s="89" t="s">
        <v>252</v>
      </c>
      <c r="B442" s="1" t="s">
        <v>198</v>
      </c>
      <c r="C442" s="1" t="s">
        <v>13</v>
      </c>
      <c r="D442" s="1" t="s">
        <v>1</v>
      </c>
      <c r="E442" s="1" t="s">
        <v>55</v>
      </c>
      <c r="F442" s="1" t="s">
        <v>0</v>
      </c>
      <c r="G442" s="7">
        <v>550</v>
      </c>
      <c r="H442" s="16">
        <f>H443</f>
        <v>550</v>
      </c>
      <c r="I442" s="13">
        <f t="shared" si="7"/>
        <v>100</v>
      </c>
    </row>
    <row r="443" spans="1:9" ht="31.5">
      <c r="A443" s="89" t="s">
        <v>219</v>
      </c>
      <c r="B443" s="1" t="s">
        <v>198</v>
      </c>
      <c r="C443" s="1" t="s">
        <v>13</v>
      </c>
      <c r="D443" s="1" t="s">
        <v>1</v>
      </c>
      <c r="E443" s="1" t="s">
        <v>56</v>
      </c>
      <c r="F443" s="1" t="s">
        <v>0</v>
      </c>
      <c r="G443" s="7">
        <v>550</v>
      </c>
      <c r="H443" s="16">
        <f>H444</f>
        <v>550</v>
      </c>
      <c r="I443" s="13">
        <f t="shared" si="7"/>
        <v>100</v>
      </c>
    </row>
    <row r="444" spans="1:9" ht="189.75" customHeight="1">
      <c r="A444" s="89" t="s">
        <v>362</v>
      </c>
      <c r="B444" s="1" t="s">
        <v>198</v>
      </c>
      <c r="C444" s="1" t="s">
        <v>13</v>
      </c>
      <c r="D444" s="1" t="s">
        <v>1</v>
      </c>
      <c r="E444" s="1" t="s">
        <v>57</v>
      </c>
      <c r="F444" s="1" t="s">
        <v>0</v>
      </c>
      <c r="G444" s="7">
        <v>550</v>
      </c>
      <c r="H444" s="16">
        <f>H445</f>
        <v>550</v>
      </c>
      <c r="I444" s="13">
        <f t="shared" si="7"/>
        <v>100</v>
      </c>
    </row>
    <row r="445" spans="1:9" ht="47.25">
      <c r="A445" s="89" t="s">
        <v>233</v>
      </c>
      <c r="B445" s="1" t="s">
        <v>198</v>
      </c>
      <c r="C445" s="1" t="s">
        <v>13</v>
      </c>
      <c r="D445" s="1" t="s">
        <v>1</v>
      </c>
      <c r="E445" s="1" t="s">
        <v>57</v>
      </c>
      <c r="F445" s="1" t="s">
        <v>35</v>
      </c>
      <c r="G445" s="7">
        <v>550</v>
      </c>
      <c r="H445" s="16">
        <v>550</v>
      </c>
      <c r="I445" s="13">
        <f t="shared" si="7"/>
        <v>100</v>
      </c>
    </row>
    <row r="446" spans="1:9" s="12" customFormat="1">
      <c r="A446" s="88" t="s">
        <v>257</v>
      </c>
      <c r="B446" s="6" t="s">
        <v>198</v>
      </c>
      <c r="C446" s="6" t="s">
        <v>13</v>
      </c>
      <c r="D446" s="6" t="s">
        <v>21</v>
      </c>
      <c r="E446" s="6" t="s">
        <v>3</v>
      </c>
      <c r="F446" s="6" t="s">
        <v>0</v>
      </c>
      <c r="G446" s="2">
        <v>1518</v>
      </c>
      <c r="H446" s="15">
        <f>H447+H451</f>
        <v>1011.6</v>
      </c>
      <c r="I446" s="14">
        <f t="shared" si="7"/>
        <v>66.640316205533594</v>
      </c>
    </row>
    <row r="447" spans="1:9" ht="31.5">
      <c r="A447" s="89" t="s">
        <v>252</v>
      </c>
      <c r="B447" s="1" t="s">
        <v>198</v>
      </c>
      <c r="C447" s="1" t="s">
        <v>13</v>
      </c>
      <c r="D447" s="1" t="s">
        <v>21</v>
      </c>
      <c r="E447" s="1" t="s">
        <v>55</v>
      </c>
      <c r="F447" s="1" t="s">
        <v>0</v>
      </c>
      <c r="G447" s="7">
        <v>1380</v>
      </c>
      <c r="H447" s="16">
        <f>H448</f>
        <v>919.6</v>
      </c>
      <c r="I447" s="13">
        <f t="shared" si="7"/>
        <v>66.637681159420282</v>
      </c>
    </row>
    <row r="448" spans="1:9" ht="47.25">
      <c r="A448" s="89" t="s">
        <v>253</v>
      </c>
      <c r="B448" s="1" t="s">
        <v>198</v>
      </c>
      <c r="C448" s="1" t="s">
        <v>13</v>
      </c>
      <c r="D448" s="1" t="s">
        <v>21</v>
      </c>
      <c r="E448" s="1" t="s">
        <v>58</v>
      </c>
      <c r="F448" s="1" t="s">
        <v>0</v>
      </c>
      <c r="G448" s="7">
        <v>1380</v>
      </c>
      <c r="H448" s="16">
        <f>H449</f>
        <v>919.6</v>
      </c>
      <c r="I448" s="13">
        <f t="shared" si="7"/>
        <v>66.637681159420282</v>
      </c>
    </row>
    <row r="449" spans="1:9" ht="47.25">
      <c r="A449" s="89" t="s">
        <v>363</v>
      </c>
      <c r="B449" s="1" t="s">
        <v>198</v>
      </c>
      <c r="C449" s="1" t="s">
        <v>13</v>
      </c>
      <c r="D449" s="1" t="s">
        <v>21</v>
      </c>
      <c r="E449" s="1" t="s">
        <v>62</v>
      </c>
      <c r="F449" s="1" t="s">
        <v>0</v>
      </c>
      <c r="G449" s="7">
        <v>1380</v>
      </c>
      <c r="H449" s="16">
        <f>H450</f>
        <v>919.6</v>
      </c>
      <c r="I449" s="13">
        <f t="shared" si="7"/>
        <v>66.637681159420282</v>
      </c>
    </row>
    <row r="450" spans="1:9" ht="36.75" customHeight="1">
      <c r="A450" s="89" t="s">
        <v>204</v>
      </c>
      <c r="B450" s="1" t="s">
        <v>198</v>
      </c>
      <c r="C450" s="1" t="s">
        <v>13</v>
      </c>
      <c r="D450" s="1" t="s">
        <v>21</v>
      </c>
      <c r="E450" s="1" t="s">
        <v>62</v>
      </c>
      <c r="F450" s="1" t="s">
        <v>10</v>
      </c>
      <c r="G450" s="7">
        <v>1380</v>
      </c>
      <c r="H450" s="16">
        <v>919.6</v>
      </c>
      <c r="I450" s="13">
        <f t="shared" si="7"/>
        <v>66.637681159420282</v>
      </c>
    </row>
    <row r="451" spans="1:9" ht="63">
      <c r="A451" s="89" t="s">
        <v>287</v>
      </c>
      <c r="B451" s="1" t="s">
        <v>198</v>
      </c>
      <c r="C451" s="1" t="s">
        <v>13</v>
      </c>
      <c r="D451" s="1" t="s">
        <v>21</v>
      </c>
      <c r="E451" s="1" t="s">
        <v>64</v>
      </c>
      <c r="F451" s="1" t="s">
        <v>0</v>
      </c>
      <c r="G451" s="7">
        <v>138</v>
      </c>
      <c r="H451" s="16">
        <f>H452</f>
        <v>92</v>
      </c>
      <c r="I451" s="13">
        <f t="shared" si="7"/>
        <v>66.666666666666671</v>
      </c>
    </row>
    <row r="452" spans="1:9" ht="47.25">
      <c r="A452" s="89" t="s">
        <v>288</v>
      </c>
      <c r="B452" s="1" t="s">
        <v>198</v>
      </c>
      <c r="C452" s="1" t="s">
        <v>13</v>
      </c>
      <c r="D452" s="1" t="s">
        <v>21</v>
      </c>
      <c r="E452" s="1" t="s">
        <v>65</v>
      </c>
      <c r="F452" s="1" t="s">
        <v>0</v>
      </c>
      <c r="G452" s="7">
        <v>138</v>
      </c>
      <c r="H452" s="16">
        <f>H453</f>
        <v>92</v>
      </c>
      <c r="I452" s="13">
        <f t="shared" si="7"/>
        <v>66.666666666666671</v>
      </c>
    </row>
    <row r="453" spans="1:9" ht="63">
      <c r="A453" s="89" t="s">
        <v>356</v>
      </c>
      <c r="B453" s="1" t="s">
        <v>198</v>
      </c>
      <c r="C453" s="1" t="s">
        <v>13</v>
      </c>
      <c r="D453" s="1" t="s">
        <v>21</v>
      </c>
      <c r="E453" s="1" t="s">
        <v>66</v>
      </c>
      <c r="F453" s="1" t="s">
        <v>0</v>
      </c>
      <c r="G453" s="7">
        <v>138</v>
      </c>
      <c r="H453" s="16">
        <f>H454</f>
        <v>92</v>
      </c>
      <c r="I453" s="13">
        <f t="shared" si="7"/>
        <v>66.666666666666671</v>
      </c>
    </row>
    <row r="454" spans="1:9" ht="37.5" customHeight="1">
      <c r="A454" s="89" t="s">
        <v>204</v>
      </c>
      <c r="B454" s="1" t="s">
        <v>198</v>
      </c>
      <c r="C454" s="1" t="s">
        <v>13</v>
      </c>
      <c r="D454" s="1" t="s">
        <v>21</v>
      </c>
      <c r="E454" s="1" t="s">
        <v>66</v>
      </c>
      <c r="F454" s="1" t="s">
        <v>10</v>
      </c>
      <c r="G454" s="7">
        <v>138</v>
      </c>
      <c r="H454" s="16">
        <v>92</v>
      </c>
      <c r="I454" s="13">
        <f t="shared" si="7"/>
        <v>66.666666666666671</v>
      </c>
    </row>
    <row r="455" spans="1:9" s="12" customFormat="1">
      <c r="A455" s="88" t="s">
        <v>260</v>
      </c>
      <c r="B455" s="6" t="s">
        <v>198</v>
      </c>
      <c r="C455" s="6" t="s">
        <v>13</v>
      </c>
      <c r="D455" s="6" t="s">
        <v>68</v>
      </c>
      <c r="E455" s="6" t="s">
        <v>3</v>
      </c>
      <c r="F455" s="6" t="s">
        <v>0</v>
      </c>
      <c r="G455" s="2">
        <v>1095</v>
      </c>
      <c r="H455" s="15">
        <f>H456+H460</f>
        <v>440</v>
      </c>
      <c r="I455" s="14">
        <f t="shared" si="7"/>
        <v>40.182648401826484</v>
      </c>
    </row>
    <row r="456" spans="1:9" ht="31.5">
      <c r="A456" s="89" t="s">
        <v>252</v>
      </c>
      <c r="B456" s="1" t="s">
        <v>198</v>
      </c>
      <c r="C456" s="1" t="s">
        <v>13</v>
      </c>
      <c r="D456" s="1" t="s">
        <v>68</v>
      </c>
      <c r="E456" s="1" t="s">
        <v>55</v>
      </c>
      <c r="F456" s="1" t="s">
        <v>0</v>
      </c>
      <c r="G456" s="7">
        <v>1000</v>
      </c>
      <c r="H456" s="16">
        <f>H457</f>
        <v>400</v>
      </c>
      <c r="I456" s="13">
        <f t="shared" si="7"/>
        <v>40</v>
      </c>
    </row>
    <row r="457" spans="1:9" ht="47.25">
      <c r="A457" s="89" t="s">
        <v>253</v>
      </c>
      <c r="B457" s="1" t="s">
        <v>198</v>
      </c>
      <c r="C457" s="1" t="s">
        <v>13</v>
      </c>
      <c r="D457" s="1" t="s">
        <v>68</v>
      </c>
      <c r="E457" s="1" t="s">
        <v>58</v>
      </c>
      <c r="F457" s="1" t="s">
        <v>0</v>
      </c>
      <c r="G457" s="7">
        <v>1000</v>
      </c>
      <c r="H457" s="16">
        <f>H458</f>
        <v>400</v>
      </c>
      <c r="I457" s="13">
        <f t="shared" si="7"/>
        <v>40</v>
      </c>
    </row>
    <row r="458" spans="1:9" ht="48" customHeight="1">
      <c r="A458" s="89" t="s">
        <v>363</v>
      </c>
      <c r="B458" s="1" t="s">
        <v>198</v>
      </c>
      <c r="C458" s="1" t="s">
        <v>13</v>
      </c>
      <c r="D458" s="1" t="s">
        <v>68</v>
      </c>
      <c r="E458" s="1" t="s">
        <v>62</v>
      </c>
      <c r="F458" s="1" t="s">
        <v>0</v>
      </c>
      <c r="G458" s="7">
        <v>1000</v>
      </c>
      <c r="H458" s="16">
        <f>H459</f>
        <v>400</v>
      </c>
      <c r="I458" s="13">
        <f t="shared" si="7"/>
        <v>40</v>
      </c>
    </row>
    <row r="459" spans="1:9" ht="36" customHeight="1">
      <c r="A459" s="89" t="s">
        <v>204</v>
      </c>
      <c r="B459" s="1" t="s">
        <v>198</v>
      </c>
      <c r="C459" s="1" t="s">
        <v>13</v>
      </c>
      <c r="D459" s="1" t="s">
        <v>68</v>
      </c>
      <c r="E459" s="1" t="s">
        <v>62</v>
      </c>
      <c r="F459" s="1" t="s">
        <v>10</v>
      </c>
      <c r="G459" s="7">
        <v>1000</v>
      </c>
      <c r="H459" s="16">
        <v>400</v>
      </c>
      <c r="I459" s="13">
        <f t="shared" si="7"/>
        <v>40</v>
      </c>
    </row>
    <row r="460" spans="1:9" ht="63">
      <c r="A460" s="89" t="s">
        <v>287</v>
      </c>
      <c r="B460" s="1" t="s">
        <v>198</v>
      </c>
      <c r="C460" s="1" t="s">
        <v>13</v>
      </c>
      <c r="D460" s="1" t="s">
        <v>68</v>
      </c>
      <c r="E460" s="1" t="s">
        <v>64</v>
      </c>
      <c r="F460" s="1" t="s">
        <v>0</v>
      </c>
      <c r="G460" s="7">
        <v>95</v>
      </c>
      <c r="H460" s="16">
        <f>H461</f>
        <v>40</v>
      </c>
      <c r="I460" s="13">
        <f t="shared" si="7"/>
        <v>42.10526315789474</v>
      </c>
    </row>
    <row r="461" spans="1:9" ht="47.25">
      <c r="A461" s="89" t="s">
        <v>288</v>
      </c>
      <c r="B461" s="1" t="s">
        <v>198</v>
      </c>
      <c r="C461" s="1" t="s">
        <v>13</v>
      </c>
      <c r="D461" s="1" t="s">
        <v>68</v>
      </c>
      <c r="E461" s="1" t="s">
        <v>65</v>
      </c>
      <c r="F461" s="1" t="s">
        <v>0</v>
      </c>
      <c r="G461" s="7">
        <v>95</v>
      </c>
      <c r="H461" s="16">
        <f>H462</f>
        <v>40</v>
      </c>
      <c r="I461" s="13">
        <f t="shared" si="7"/>
        <v>42.10526315789474</v>
      </c>
    </row>
    <row r="462" spans="1:9" ht="63">
      <c r="A462" s="89" t="s">
        <v>356</v>
      </c>
      <c r="B462" s="1" t="s">
        <v>198</v>
      </c>
      <c r="C462" s="1" t="s">
        <v>13</v>
      </c>
      <c r="D462" s="1" t="s">
        <v>68</v>
      </c>
      <c r="E462" s="1" t="s">
        <v>66</v>
      </c>
      <c r="F462" s="1" t="s">
        <v>0</v>
      </c>
      <c r="G462" s="7">
        <v>95</v>
      </c>
      <c r="H462" s="16">
        <f>H463</f>
        <v>40</v>
      </c>
      <c r="I462" s="13">
        <f t="shared" si="7"/>
        <v>42.10526315789474</v>
      </c>
    </row>
    <row r="463" spans="1:9" ht="33.75" customHeight="1">
      <c r="A463" s="89" t="s">
        <v>204</v>
      </c>
      <c r="B463" s="1" t="s">
        <v>198</v>
      </c>
      <c r="C463" s="1" t="s">
        <v>13</v>
      </c>
      <c r="D463" s="1" t="s">
        <v>68</v>
      </c>
      <c r="E463" s="1" t="s">
        <v>66</v>
      </c>
      <c r="F463" s="1" t="s">
        <v>10</v>
      </c>
      <c r="G463" s="7">
        <v>95</v>
      </c>
      <c r="H463" s="16">
        <v>40</v>
      </c>
      <c r="I463" s="13">
        <f t="shared" si="7"/>
        <v>42.10526315789474</v>
      </c>
    </row>
    <row r="464" spans="1:9" s="12" customFormat="1" ht="16.5" customHeight="1">
      <c r="A464" s="88" t="s">
        <v>386</v>
      </c>
      <c r="B464" s="6" t="s">
        <v>198</v>
      </c>
      <c r="C464" s="6" t="s">
        <v>21</v>
      </c>
      <c r="D464" s="6" t="s">
        <v>2</v>
      </c>
      <c r="E464" s="6" t="s">
        <v>3</v>
      </c>
      <c r="F464" s="6" t="s">
        <v>0</v>
      </c>
      <c r="G464" s="2">
        <v>1375</v>
      </c>
      <c r="H464" s="15">
        <f>H465+H474</f>
        <v>1274.5</v>
      </c>
      <c r="I464" s="14">
        <f t="shared" si="7"/>
        <v>92.690909090909088</v>
      </c>
    </row>
    <row r="465" spans="1:9" s="12" customFormat="1">
      <c r="A465" s="88" t="s">
        <v>273</v>
      </c>
      <c r="B465" s="6" t="s">
        <v>198</v>
      </c>
      <c r="C465" s="6" t="s">
        <v>21</v>
      </c>
      <c r="D465" s="6" t="s">
        <v>1</v>
      </c>
      <c r="E465" s="6" t="s">
        <v>3</v>
      </c>
      <c r="F465" s="6" t="s">
        <v>0</v>
      </c>
      <c r="G465" s="2">
        <v>990</v>
      </c>
      <c r="H465" s="15">
        <f>H466+H470</f>
        <v>981.40000000000009</v>
      </c>
      <c r="I465" s="14">
        <f t="shared" si="7"/>
        <v>99.131313131313135</v>
      </c>
    </row>
    <row r="466" spans="1:9" ht="31.5">
      <c r="A466" s="89" t="s">
        <v>252</v>
      </c>
      <c r="B466" s="1" t="s">
        <v>198</v>
      </c>
      <c r="C466" s="1" t="s">
        <v>21</v>
      </c>
      <c r="D466" s="1" t="s">
        <v>1</v>
      </c>
      <c r="E466" s="1" t="s">
        <v>55</v>
      </c>
      <c r="F466" s="1" t="s">
        <v>0</v>
      </c>
      <c r="G466" s="7">
        <v>900</v>
      </c>
      <c r="H466" s="16">
        <f>H467</f>
        <v>892.2</v>
      </c>
      <c r="I466" s="13">
        <f t="shared" si="7"/>
        <v>99.13333333333334</v>
      </c>
    </row>
    <row r="467" spans="1:9" ht="47.25">
      <c r="A467" s="89" t="s">
        <v>253</v>
      </c>
      <c r="B467" s="1" t="s">
        <v>198</v>
      </c>
      <c r="C467" s="1" t="s">
        <v>21</v>
      </c>
      <c r="D467" s="1" t="s">
        <v>1</v>
      </c>
      <c r="E467" s="1" t="s">
        <v>58</v>
      </c>
      <c r="F467" s="1" t="s">
        <v>0</v>
      </c>
      <c r="G467" s="7">
        <v>900</v>
      </c>
      <c r="H467" s="16">
        <f>H468</f>
        <v>892.2</v>
      </c>
      <c r="I467" s="13">
        <f t="shared" si="7"/>
        <v>99.13333333333334</v>
      </c>
    </row>
    <row r="468" spans="1:9" ht="31.5" customHeight="1">
      <c r="A468" s="89" t="s">
        <v>363</v>
      </c>
      <c r="B468" s="1" t="s">
        <v>198</v>
      </c>
      <c r="C468" s="1" t="s">
        <v>21</v>
      </c>
      <c r="D468" s="1" t="s">
        <v>1</v>
      </c>
      <c r="E468" s="1" t="s">
        <v>62</v>
      </c>
      <c r="F468" s="1" t="s">
        <v>0</v>
      </c>
      <c r="G468" s="7">
        <v>900</v>
      </c>
      <c r="H468" s="16">
        <f>H469</f>
        <v>892.2</v>
      </c>
      <c r="I468" s="13">
        <f t="shared" si="7"/>
        <v>99.13333333333334</v>
      </c>
    </row>
    <row r="469" spans="1:9" ht="36.75" customHeight="1">
      <c r="A469" s="89" t="s">
        <v>204</v>
      </c>
      <c r="B469" s="1" t="s">
        <v>198</v>
      </c>
      <c r="C469" s="1" t="s">
        <v>21</v>
      </c>
      <c r="D469" s="1" t="s">
        <v>1</v>
      </c>
      <c r="E469" s="1" t="s">
        <v>62</v>
      </c>
      <c r="F469" s="1" t="s">
        <v>10</v>
      </c>
      <c r="G469" s="7">
        <v>900</v>
      </c>
      <c r="H469" s="16">
        <v>892.2</v>
      </c>
      <c r="I469" s="13">
        <f t="shared" si="7"/>
        <v>99.13333333333334</v>
      </c>
    </row>
    <row r="470" spans="1:9" ht="63">
      <c r="A470" s="89" t="s">
        <v>287</v>
      </c>
      <c r="B470" s="1" t="s">
        <v>198</v>
      </c>
      <c r="C470" s="1" t="s">
        <v>21</v>
      </c>
      <c r="D470" s="1" t="s">
        <v>1</v>
      </c>
      <c r="E470" s="1" t="s">
        <v>64</v>
      </c>
      <c r="F470" s="1" t="s">
        <v>0</v>
      </c>
      <c r="G470" s="7">
        <v>90</v>
      </c>
      <c r="H470" s="16">
        <f>H471</f>
        <v>89.2</v>
      </c>
      <c r="I470" s="13">
        <f t="shared" si="7"/>
        <v>99.111111111111114</v>
      </c>
    </row>
    <row r="471" spans="1:9" ht="47.25">
      <c r="A471" s="89" t="s">
        <v>288</v>
      </c>
      <c r="B471" s="1" t="s">
        <v>198</v>
      </c>
      <c r="C471" s="1" t="s">
        <v>21</v>
      </c>
      <c r="D471" s="1" t="s">
        <v>1</v>
      </c>
      <c r="E471" s="1" t="s">
        <v>65</v>
      </c>
      <c r="F471" s="1" t="s">
        <v>0</v>
      </c>
      <c r="G471" s="7">
        <v>90</v>
      </c>
      <c r="H471" s="16">
        <f>H472</f>
        <v>89.2</v>
      </c>
      <c r="I471" s="13">
        <f t="shared" si="7"/>
        <v>99.111111111111114</v>
      </c>
    </row>
    <row r="472" spans="1:9" ht="63">
      <c r="A472" s="89" t="s">
        <v>356</v>
      </c>
      <c r="B472" s="1" t="s">
        <v>198</v>
      </c>
      <c r="C472" s="1" t="s">
        <v>21</v>
      </c>
      <c r="D472" s="1" t="s">
        <v>1</v>
      </c>
      <c r="E472" s="1" t="s">
        <v>66</v>
      </c>
      <c r="F472" s="1" t="s">
        <v>0</v>
      </c>
      <c r="G472" s="7">
        <v>90</v>
      </c>
      <c r="H472" s="16">
        <f>H473</f>
        <v>89.2</v>
      </c>
      <c r="I472" s="13">
        <f t="shared" si="7"/>
        <v>99.111111111111114</v>
      </c>
    </row>
    <row r="473" spans="1:9" ht="36" customHeight="1">
      <c r="A473" s="89" t="s">
        <v>204</v>
      </c>
      <c r="B473" s="1" t="s">
        <v>198</v>
      </c>
      <c r="C473" s="1" t="s">
        <v>21</v>
      </c>
      <c r="D473" s="1" t="s">
        <v>1</v>
      </c>
      <c r="E473" s="1" t="s">
        <v>66</v>
      </c>
      <c r="F473" s="1" t="s">
        <v>10</v>
      </c>
      <c r="G473" s="7">
        <v>90</v>
      </c>
      <c r="H473" s="16">
        <v>89.2</v>
      </c>
      <c r="I473" s="13">
        <f t="shared" si="7"/>
        <v>99.111111111111114</v>
      </c>
    </row>
    <row r="474" spans="1:9" s="12" customFormat="1">
      <c r="A474" s="88" t="s">
        <v>295</v>
      </c>
      <c r="B474" s="6" t="s">
        <v>198</v>
      </c>
      <c r="C474" s="6" t="s">
        <v>21</v>
      </c>
      <c r="D474" s="6" t="s">
        <v>4</v>
      </c>
      <c r="E474" s="6" t="s">
        <v>3</v>
      </c>
      <c r="F474" s="6" t="s">
        <v>0</v>
      </c>
      <c r="G474" s="2">
        <v>385</v>
      </c>
      <c r="H474" s="15">
        <f>H475+H479</f>
        <v>293.10000000000002</v>
      </c>
      <c r="I474" s="14">
        <f t="shared" si="7"/>
        <v>76.129870129870127</v>
      </c>
    </row>
    <row r="475" spans="1:9" ht="31.5">
      <c r="A475" s="89" t="s">
        <v>252</v>
      </c>
      <c r="B475" s="1" t="s">
        <v>198</v>
      </c>
      <c r="C475" s="1" t="s">
        <v>21</v>
      </c>
      <c r="D475" s="1" t="s">
        <v>4</v>
      </c>
      <c r="E475" s="1" t="s">
        <v>55</v>
      </c>
      <c r="F475" s="1" t="s">
        <v>0</v>
      </c>
      <c r="G475" s="7">
        <v>350</v>
      </c>
      <c r="H475" s="16">
        <f>H476</f>
        <v>266.5</v>
      </c>
      <c r="I475" s="13">
        <f t="shared" si="7"/>
        <v>76.142857142857139</v>
      </c>
    </row>
    <row r="476" spans="1:9" ht="47.25">
      <c r="A476" s="89" t="s">
        <v>253</v>
      </c>
      <c r="B476" s="1" t="s">
        <v>198</v>
      </c>
      <c r="C476" s="1" t="s">
        <v>21</v>
      </c>
      <c r="D476" s="1" t="s">
        <v>4</v>
      </c>
      <c r="E476" s="1" t="s">
        <v>58</v>
      </c>
      <c r="F476" s="1" t="s">
        <v>0</v>
      </c>
      <c r="G476" s="7">
        <v>350</v>
      </c>
      <c r="H476" s="16">
        <f>H477</f>
        <v>266.5</v>
      </c>
      <c r="I476" s="13">
        <f t="shared" si="7"/>
        <v>76.142857142857139</v>
      </c>
    </row>
    <row r="477" spans="1:9" ht="31.5" customHeight="1">
      <c r="A477" s="89" t="s">
        <v>363</v>
      </c>
      <c r="B477" s="1" t="s">
        <v>198</v>
      </c>
      <c r="C477" s="1" t="s">
        <v>21</v>
      </c>
      <c r="D477" s="1" t="s">
        <v>4</v>
      </c>
      <c r="E477" s="1" t="s">
        <v>62</v>
      </c>
      <c r="F477" s="1" t="s">
        <v>0</v>
      </c>
      <c r="G477" s="7">
        <v>350</v>
      </c>
      <c r="H477" s="16">
        <f>H478</f>
        <v>266.5</v>
      </c>
      <c r="I477" s="13">
        <f t="shared" si="7"/>
        <v>76.142857142857139</v>
      </c>
    </row>
    <row r="478" spans="1:9" ht="30.75" customHeight="1">
      <c r="A478" s="89" t="s">
        <v>204</v>
      </c>
      <c r="B478" s="1" t="s">
        <v>198</v>
      </c>
      <c r="C478" s="1" t="s">
        <v>21</v>
      </c>
      <c r="D478" s="1" t="s">
        <v>4</v>
      </c>
      <c r="E478" s="1" t="s">
        <v>62</v>
      </c>
      <c r="F478" s="1" t="s">
        <v>10</v>
      </c>
      <c r="G478" s="7">
        <v>350</v>
      </c>
      <c r="H478" s="16">
        <v>266.5</v>
      </c>
      <c r="I478" s="13">
        <f t="shared" si="7"/>
        <v>76.142857142857139</v>
      </c>
    </row>
    <row r="479" spans="1:9" ht="63">
      <c r="A479" s="89" t="s">
        <v>287</v>
      </c>
      <c r="B479" s="1" t="s">
        <v>198</v>
      </c>
      <c r="C479" s="1" t="s">
        <v>21</v>
      </c>
      <c r="D479" s="1" t="s">
        <v>4</v>
      </c>
      <c r="E479" s="1" t="s">
        <v>64</v>
      </c>
      <c r="F479" s="1" t="s">
        <v>0</v>
      </c>
      <c r="G479" s="7">
        <v>35</v>
      </c>
      <c r="H479" s="16">
        <f>H480</f>
        <v>26.6</v>
      </c>
      <c r="I479" s="13">
        <f t="shared" si="7"/>
        <v>76.000000000000014</v>
      </c>
    </row>
    <row r="480" spans="1:9" ht="47.25">
      <c r="A480" s="89" t="s">
        <v>288</v>
      </c>
      <c r="B480" s="1" t="s">
        <v>198</v>
      </c>
      <c r="C480" s="1" t="s">
        <v>21</v>
      </c>
      <c r="D480" s="1" t="s">
        <v>4</v>
      </c>
      <c r="E480" s="1" t="s">
        <v>65</v>
      </c>
      <c r="F480" s="1" t="s">
        <v>0</v>
      </c>
      <c r="G480" s="7">
        <v>35</v>
      </c>
      <c r="H480" s="16">
        <f>H481</f>
        <v>26.6</v>
      </c>
      <c r="I480" s="13">
        <f t="shared" si="7"/>
        <v>76.000000000000014</v>
      </c>
    </row>
    <row r="481" spans="1:9" ht="63">
      <c r="A481" s="89" t="s">
        <v>356</v>
      </c>
      <c r="B481" s="1" t="s">
        <v>198</v>
      </c>
      <c r="C481" s="1" t="s">
        <v>21</v>
      </c>
      <c r="D481" s="1" t="s">
        <v>4</v>
      </c>
      <c r="E481" s="1" t="s">
        <v>66</v>
      </c>
      <c r="F481" s="1" t="s">
        <v>0</v>
      </c>
      <c r="G481" s="7">
        <v>35</v>
      </c>
      <c r="H481" s="16">
        <f>H482</f>
        <v>26.6</v>
      </c>
      <c r="I481" s="13">
        <f t="shared" si="7"/>
        <v>76.000000000000014</v>
      </c>
    </row>
    <row r="482" spans="1:9" ht="36.75" customHeight="1">
      <c r="A482" s="89" t="s">
        <v>204</v>
      </c>
      <c r="B482" s="1" t="s">
        <v>198</v>
      </c>
      <c r="C482" s="1" t="s">
        <v>21</v>
      </c>
      <c r="D482" s="1" t="s">
        <v>4</v>
      </c>
      <c r="E482" s="1" t="s">
        <v>66</v>
      </c>
      <c r="F482" s="1" t="s">
        <v>10</v>
      </c>
      <c r="G482" s="7">
        <v>35</v>
      </c>
      <c r="H482" s="16">
        <v>26.6</v>
      </c>
      <c r="I482" s="13">
        <f t="shared" si="7"/>
        <v>76.000000000000014</v>
      </c>
    </row>
    <row r="483" spans="1:9" s="12" customFormat="1">
      <c r="A483" s="88" t="s">
        <v>391</v>
      </c>
      <c r="B483" s="6" t="s">
        <v>198</v>
      </c>
      <c r="C483" s="6" t="s">
        <v>24</v>
      </c>
      <c r="D483" s="6" t="s">
        <v>2</v>
      </c>
      <c r="E483" s="6" t="s">
        <v>3</v>
      </c>
      <c r="F483" s="6" t="s">
        <v>0</v>
      </c>
      <c r="G483" s="2">
        <v>474859.03672999999</v>
      </c>
      <c r="H483" s="15">
        <f>H484+H508+H547+H558</f>
        <v>456124.1</v>
      </c>
      <c r="I483" s="14">
        <f t="shared" si="7"/>
        <v>96.054631947406207</v>
      </c>
    </row>
    <row r="484" spans="1:9" s="12" customFormat="1">
      <c r="A484" s="88" t="s">
        <v>322</v>
      </c>
      <c r="B484" s="6" t="s">
        <v>198</v>
      </c>
      <c r="C484" s="6" t="s">
        <v>24</v>
      </c>
      <c r="D484" s="6" t="s">
        <v>1</v>
      </c>
      <c r="E484" s="6" t="s">
        <v>3</v>
      </c>
      <c r="F484" s="6" t="s">
        <v>0</v>
      </c>
      <c r="G484" s="2">
        <v>121413.7</v>
      </c>
      <c r="H484" s="15">
        <f>H485+H488+H501+H505</f>
        <v>108868.59999999999</v>
      </c>
      <c r="I484" s="14">
        <f t="shared" si="7"/>
        <v>89.667475746147261</v>
      </c>
    </row>
    <row r="485" spans="1:9">
      <c r="A485" s="89" t="s">
        <v>364</v>
      </c>
      <c r="B485" s="1" t="s">
        <v>198</v>
      </c>
      <c r="C485" s="1" t="s">
        <v>24</v>
      </c>
      <c r="D485" s="1" t="s">
        <v>1</v>
      </c>
      <c r="E485" s="1" t="s">
        <v>126</v>
      </c>
      <c r="F485" s="1" t="s">
        <v>0</v>
      </c>
      <c r="G485" s="7">
        <v>27352</v>
      </c>
      <c r="H485" s="16">
        <f>H486</f>
        <v>27351.8</v>
      </c>
      <c r="I485" s="13">
        <f t="shared" si="7"/>
        <v>99.999268792044461</v>
      </c>
    </row>
    <row r="486" spans="1:9" ht="31.5">
      <c r="A486" s="89" t="s">
        <v>232</v>
      </c>
      <c r="B486" s="1" t="s">
        <v>198</v>
      </c>
      <c r="C486" s="1" t="s">
        <v>24</v>
      </c>
      <c r="D486" s="1" t="s">
        <v>1</v>
      </c>
      <c r="E486" s="1" t="s">
        <v>127</v>
      </c>
      <c r="F486" s="1" t="s">
        <v>0</v>
      </c>
      <c r="G486" s="7">
        <v>27352</v>
      </c>
      <c r="H486" s="16">
        <f>H487</f>
        <v>27351.8</v>
      </c>
      <c r="I486" s="13">
        <f t="shared" si="7"/>
        <v>99.999268792044461</v>
      </c>
    </row>
    <row r="487" spans="1:9" ht="47.25">
      <c r="A487" s="89" t="s">
        <v>233</v>
      </c>
      <c r="B487" s="1" t="s">
        <v>198</v>
      </c>
      <c r="C487" s="1" t="s">
        <v>24</v>
      </c>
      <c r="D487" s="1" t="s">
        <v>1</v>
      </c>
      <c r="E487" s="1" t="s">
        <v>127</v>
      </c>
      <c r="F487" s="1" t="s">
        <v>35</v>
      </c>
      <c r="G487" s="7">
        <v>27352</v>
      </c>
      <c r="H487" s="16">
        <v>27351.8</v>
      </c>
      <c r="I487" s="13">
        <f t="shared" si="7"/>
        <v>99.999268792044461</v>
      </c>
    </row>
    <row r="488" spans="1:9" ht="31.5">
      <c r="A488" s="89" t="s">
        <v>252</v>
      </c>
      <c r="B488" s="1" t="s">
        <v>198</v>
      </c>
      <c r="C488" s="1" t="s">
        <v>24</v>
      </c>
      <c r="D488" s="1" t="s">
        <v>1</v>
      </c>
      <c r="E488" s="1" t="s">
        <v>55</v>
      </c>
      <c r="F488" s="1" t="s">
        <v>0</v>
      </c>
      <c r="G488" s="7">
        <v>93820.1</v>
      </c>
      <c r="H488" s="16">
        <f>H489+H496</f>
        <v>81279.399999999994</v>
      </c>
      <c r="I488" s="13">
        <f t="shared" si="7"/>
        <v>86.633248099287883</v>
      </c>
    </row>
    <row r="489" spans="1:9" ht="47.25">
      <c r="A489" s="89" t="s">
        <v>253</v>
      </c>
      <c r="B489" s="1" t="s">
        <v>198</v>
      </c>
      <c r="C489" s="1" t="s">
        <v>24</v>
      </c>
      <c r="D489" s="1" t="s">
        <v>1</v>
      </c>
      <c r="E489" s="1" t="s">
        <v>58</v>
      </c>
      <c r="F489" s="1" t="s">
        <v>0</v>
      </c>
      <c r="G489" s="7">
        <v>8321.7999999999993</v>
      </c>
      <c r="H489" s="16">
        <f>H490+H492+H494</f>
        <v>7163.2000000000007</v>
      </c>
      <c r="I489" s="13">
        <f t="shared" si="7"/>
        <v>86.077531303323823</v>
      </c>
    </row>
    <row r="490" spans="1:9" ht="31.5" customHeight="1">
      <c r="A490" s="89" t="s">
        <v>281</v>
      </c>
      <c r="B490" s="1" t="s">
        <v>198</v>
      </c>
      <c r="C490" s="1" t="s">
        <v>24</v>
      </c>
      <c r="D490" s="1" t="s">
        <v>1</v>
      </c>
      <c r="E490" s="1" t="s">
        <v>89</v>
      </c>
      <c r="F490" s="1" t="s">
        <v>0</v>
      </c>
      <c r="G490" s="7">
        <v>1290.4000000000001</v>
      </c>
      <c r="H490" s="16">
        <f>H491</f>
        <v>1290.4000000000001</v>
      </c>
      <c r="I490" s="13">
        <f t="shared" si="7"/>
        <v>100</v>
      </c>
    </row>
    <row r="491" spans="1:9" ht="47.25">
      <c r="A491" s="89" t="s">
        <v>233</v>
      </c>
      <c r="B491" s="1" t="s">
        <v>198</v>
      </c>
      <c r="C491" s="1" t="s">
        <v>24</v>
      </c>
      <c r="D491" s="1" t="s">
        <v>1</v>
      </c>
      <c r="E491" s="1" t="s">
        <v>89</v>
      </c>
      <c r="F491" s="1" t="s">
        <v>35</v>
      </c>
      <c r="G491" s="7">
        <v>1290.4000000000001</v>
      </c>
      <c r="H491" s="16">
        <v>1290.4000000000001</v>
      </c>
      <c r="I491" s="13">
        <f t="shared" si="7"/>
        <v>100</v>
      </c>
    </row>
    <row r="492" spans="1:9" ht="66" customHeight="1">
      <c r="A492" s="89" t="s">
        <v>365</v>
      </c>
      <c r="B492" s="1" t="s">
        <v>198</v>
      </c>
      <c r="C492" s="1" t="s">
        <v>24</v>
      </c>
      <c r="D492" s="1" t="s">
        <v>1</v>
      </c>
      <c r="E492" s="1" t="s">
        <v>129</v>
      </c>
      <c r="F492" s="1" t="s">
        <v>0</v>
      </c>
      <c r="G492" s="7">
        <v>651</v>
      </c>
      <c r="H492" s="16">
        <f>H493</f>
        <v>651</v>
      </c>
      <c r="I492" s="13">
        <f t="shared" si="7"/>
        <v>100</v>
      </c>
    </row>
    <row r="493" spans="1:9" ht="47.25">
      <c r="A493" s="89" t="s">
        <v>233</v>
      </c>
      <c r="B493" s="1" t="s">
        <v>198</v>
      </c>
      <c r="C493" s="1" t="s">
        <v>24</v>
      </c>
      <c r="D493" s="1" t="s">
        <v>1</v>
      </c>
      <c r="E493" s="1" t="s">
        <v>129</v>
      </c>
      <c r="F493" s="1" t="s">
        <v>35</v>
      </c>
      <c r="G493" s="7">
        <v>651</v>
      </c>
      <c r="H493" s="16">
        <v>651</v>
      </c>
      <c r="I493" s="13">
        <f t="shared" si="7"/>
        <v>100</v>
      </c>
    </row>
    <row r="494" spans="1:9" ht="123.75" customHeight="1">
      <c r="A494" s="89" t="s">
        <v>366</v>
      </c>
      <c r="B494" s="1" t="s">
        <v>198</v>
      </c>
      <c r="C494" s="1" t="s">
        <v>24</v>
      </c>
      <c r="D494" s="1" t="s">
        <v>1</v>
      </c>
      <c r="E494" s="1" t="s">
        <v>130</v>
      </c>
      <c r="F494" s="1" t="s">
        <v>0</v>
      </c>
      <c r="G494" s="7">
        <v>6380.4</v>
      </c>
      <c r="H494" s="16">
        <f>H495</f>
        <v>5221.8</v>
      </c>
      <c r="I494" s="13">
        <f t="shared" si="7"/>
        <v>81.84126387060374</v>
      </c>
    </row>
    <row r="495" spans="1:9" ht="47.25">
      <c r="A495" s="89" t="s">
        <v>233</v>
      </c>
      <c r="B495" s="1" t="s">
        <v>198</v>
      </c>
      <c r="C495" s="1" t="s">
        <v>24</v>
      </c>
      <c r="D495" s="1" t="s">
        <v>1</v>
      </c>
      <c r="E495" s="1" t="s">
        <v>130</v>
      </c>
      <c r="F495" s="1" t="s">
        <v>35</v>
      </c>
      <c r="G495" s="7">
        <v>6380.4</v>
      </c>
      <c r="H495" s="16">
        <v>5221.8</v>
      </c>
      <c r="I495" s="13">
        <f t="shared" si="7"/>
        <v>81.84126387060374</v>
      </c>
    </row>
    <row r="496" spans="1:9" ht="31.5">
      <c r="A496" s="89" t="s">
        <v>219</v>
      </c>
      <c r="B496" s="1" t="s">
        <v>198</v>
      </c>
      <c r="C496" s="1" t="s">
        <v>24</v>
      </c>
      <c r="D496" s="1" t="s">
        <v>1</v>
      </c>
      <c r="E496" s="1" t="s">
        <v>56</v>
      </c>
      <c r="F496" s="1" t="s">
        <v>0</v>
      </c>
      <c r="G496" s="7">
        <v>85498.3</v>
      </c>
      <c r="H496" s="16">
        <f>H497+H499</f>
        <v>74116.2</v>
      </c>
      <c r="I496" s="13">
        <f t="shared" si="7"/>
        <v>86.687337642970675</v>
      </c>
    </row>
    <row r="497" spans="1:9" ht="78.75">
      <c r="A497" s="89" t="s">
        <v>367</v>
      </c>
      <c r="B497" s="1" t="s">
        <v>198</v>
      </c>
      <c r="C497" s="1" t="s">
        <v>24</v>
      </c>
      <c r="D497" s="1" t="s">
        <v>1</v>
      </c>
      <c r="E497" s="1" t="s">
        <v>131</v>
      </c>
      <c r="F497" s="1" t="s">
        <v>0</v>
      </c>
      <c r="G497" s="7">
        <v>32.9</v>
      </c>
      <c r="H497" s="16">
        <f>H498</f>
        <v>32.9</v>
      </c>
      <c r="I497" s="13">
        <f t="shared" si="7"/>
        <v>100.00000000000001</v>
      </c>
    </row>
    <row r="498" spans="1:9" ht="31.5">
      <c r="A498" s="89" t="s">
        <v>212</v>
      </c>
      <c r="B498" s="1" t="s">
        <v>198</v>
      </c>
      <c r="C498" s="1" t="s">
        <v>24</v>
      </c>
      <c r="D498" s="1" t="s">
        <v>1</v>
      </c>
      <c r="E498" s="1" t="s">
        <v>131</v>
      </c>
      <c r="F498" s="1" t="s">
        <v>40</v>
      </c>
      <c r="G498" s="7">
        <v>32.9</v>
      </c>
      <c r="H498" s="16">
        <v>32.9</v>
      </c>
      <c r="I498" s="13">
        <f t="shared" si="7"/>
        <v>100.00000000000001</v>
      </c>
    </row>
    <row r="499" spans="1:9" ht="94.5">
      <c r="A499" s="89" t="s">
        <v>368</v>
      </c>
      <c r="B499" s="1" t="s">
        <v>198</v>
      </c>
      <c r="C499" s="1" t="s">
        <v>24</v>
      </c>
      <c r="D499" s="1" t="s">
        <v>1</v>
      </c>
      <c r="E499" s="1" t="s">
        <v>133</v>
      </c>
      <c r="F499" s="1" t="s">
        <v>0</v>
      </c>
      <c r="G499" s="7">
        <v>85465.4</v>
      </c>
      <c r="H499" s="16">
        <f>H500</f>
        <v>74083.3</v>
      </c>
      <c r="I499" s="13">
        <f t="shared" si="7"/>
        <v>86.682212918912214</v>
      </c>
    </row>
    <row r="500" spans="1:9" ht="47.25">
      <c r="A500" s="89" t="s">
        <v>233</v>
      </c>
      <c r="B500" s="1" t="s">
        <v>198</v>
      </c>
      <c r="C500" s="1" t="s">
        <v>24</v>
      </c>
      <c r="D500" s="1" t="s">
        <v>1</v>
      </c>
      <c r="E500" s="1" t="s">
        <v>133</v>
      </c>
      <c r="F500" s="1" t="s">
        <v>35</v>
      </c>
      <c r="G500" s="7">
        <v>85465.4</v>
      </c>
      <c r="H500" s="16">
        <v>74083.3</v>
      </c>
      <c r="I500" s="13">
        <f t="shared" si="7"/>
        <v>86.682212918912214</v>
      </c>
    </row>
    <row r="501" spans="1:9" ht="63">
      <c r="A501" s="89" t="s">
        <v>287</v>
      </c>
      <c r="B501" s="1" t="s">
        <v>198</v>
      </c>
      <c r="C501" s="1" t="s">
        <v>24</v>
      </c>
      <c r="D501" s="1" t="s">
        <v>1</v>
      </c>
      <c r="E501" s="1" t="s">
        <v>64</v>
      </c>
      <c r="F501" s="1" t="s">
        <v>0</v>
      </c>
      <c r="G501" s="7">
        <v>147</v>
      </c>
      <c r="H501" s="16">
        <f>H502</f>
        <v>147</v>
      </c>
      <c r="I501" s="13">
        <f t="shared" si="7"/>
        <v>100</v>
      </c>
    </row>
    <row r="502" spans="1:9" ht="47.25">
      <c r="A502" s="89" t="s">
        <v>288</v>
      </c>
      <c r="B502" s="1" t="s">
        <v>198</v>
      </c>
      <c r="C502" s="1" t="s">
        <v>24</v>
      </c>
      <c r="D502" s="1" t="s">
        <v>1</v>
      </c>
      <c r="E502" s="1" t="s">
        <v>65</v>
      </c>
      <c r="F502" s="1" t="s">
        <v>0</v>
      </c>
      <c r="G502" s="7">
        <v>147</v>
      </c>
      <c r="H502" s="16">
        <f>H503</f>
        <v>147</v>
      </c>
      <c r="I502" s="13">
        <f t="shared" si="7"/>
        <v>100</v>
      </c>
    </row>
    <row r="503" spans="1:9" ht="49.5" customHeight="1">
      <c r="A503" s="89" t="s">
        <v>289</v>
      </c>
      <c r="B503" s="1" t="s">
        <v>198</v>
      </c>
      <c r="C503" s="1" t="s">
        <v>24</v>
      </c>
      <c r="D503" s="1" t="s">
        <v>1</v>
      </c>
      <c r="E503" s="1" t="s">
        <v>95</v>
      </c>
      <c r="F503" s="1" t="s">
        <v>0</v>
      </c>
      <c r="G503" s="7">
        <v>147</v>
      </c>
      <c r="H503" s="16">
        <f>H504</f>
        <v>147</v>
      </c>
      <c r="I503" s="13">
        <f t="shared" si="7"/>
        <v>100</v>
      </c>
    </row>
    <row r="504" spans="1:9" ht="47.25">
      <c r="A504" s="89" t="s">
        <v>233</v>
      </c>
      <c r="B504" s="1" t="s">
        <v>198</v>
      </c>
      <c r="C504" s="1" t="s">
        <v>24</v>
      </c>
      <c r="D504" s="1" t="s">
        <v>1</v>
      </c>
      <c r="E504" s="1" t="s">
        <v>95</v>
      </c>
      <c r="F504" s="1" t="s">
        <v>35</v>
      </c>
      <c r="G504" s="7">
        <v>147</v>
      </c>
      <c r="H504" s="16">
        <v>147</v>
      </c>
      <c r="I504" s="13">
        <f t="shared" si="7"/>
        <v>100</v>
      </c>
    </row>
    <row r="505" spans="1:9">
      <c r="A505" s="89" t="s">
        <v>235</v>
      </c>
      <c r="B505" s="1" t="s">
        <v>198</v>
      </c>
      <c r="C505" s="1" t="s">
        <v>24</v>
      </c>
      <c r="D505" s="1" t="s">
        <v>1</v>
      </c>
      <c r="E505" s="1" t="s">
        <v>42</v>
      </c>
      <c r="F505" s="1" t="s">
        <v>0</v>
      </c>
      <c r="G505" s="7">
        <v>94.6</v>
      </c>
      <c r="H505" s="16">
        <f>H506</f>
        <v>90.4</v>
      </c>
      <c r="I505" s="13">
        <f t="shared" ref="I505:I568" si="8">H505/G505%</f>
        <v>95.560253699788589</v>
      </c>
    </row>
    <row r="506" spans="1:9" ht="63.75" customHeight="1">
      <c r="A506" s="89" t="s">
        <v>381</v>
      </c>
      <c r="B506" s="1" t="s">
        <v>198</v>
      </c>
      <c r="C506" s="1" t="s">
        <v>24</v>
      </c>
      <c r="D506" s="1" t="s">
        <v>1</v>
      </c>
      <c r="E506" s="1" t="s">
        <v>135</v>
      </c>
      <c r="F506" s="1" t="s">
        <v>0</v>
      </c>
      <c r="G506" s="7">
        <v>94.6</v>
      </c>
      <c r="H506" s="16">
        <f>H507</f>
        <v>90.4</v>
      </c>
      <c r="I506" s="13">
        <f t="shared" si="8"/>
        <v>95.560253699788589</v>
      </c>
    </row>
    <row r="507" spans="1:9" ht="47.25">
      <c r="A507" s="89" t="s">
        <v>233</v>
      </c>
      <c r="B507" s="1" t="s">
        <v>198</v>
      </c>
      <c r="C507" s="1" t="s">
        <v>24</v>
      </c>
      <c r="D507" s="1" t="s">
        <v>1</v>
      </c>
      <c r="E507" s="1" t="s">
        <v>135</v>
      </c>
      <c r="F507" s="1" t="s">
        <v>35</v>
      </c>
      <c r="G507" s="7">
        <v>94.6</v>
      </c>
      <c r="H507" s="16">
        <v>90.4</v>
      </c>
      <c r="I507" s="13">
        <f t="shared" si="8"/>
        <v>95.560253699788589</v>
      </c>
    </row>
    <row r="508" spans="1:9" s="12" customFormat="1">
      <c r="A508" s="88" t="s">
        <v>325</v>
      </c>
      <c r="B508" s="6" t="s">
        <v>198</v>
      </c>
      <c r="C508" s="6" t="s">
        <v>24</v>
      </c>
      <c r="D508" s="6" t="s">
        <v>4</v>
      </c>
      <c r="E508" s="6" t="s">
        <v>3</v>
      </c>
      <c r="F508" s="6" t="s">
        <v>0</v>
      </c>
      <c r="G508" s="2">
        <v>332762.28081000003</v>
      </c>
      <c r="H508" s="15">
        <f>H509+H512+H515+H535+H539</f>
        <v>326790.90000000002</v>
      </c>
      <c r="I508" s="14">
        <f t="shared" si="8"/>
        <v>98.205511515468444</v>
      </c>
    </row>
    <row r="509" spans="1:9" ht="36" customHeight="1">
      <c r="A509" s="89" t="s">
        <v>500</v>
      </c>
      <c r="B509" s="1" t="s">
        <v>198</v>
      </c>
      <c r="C509" s="1" t="s">
        <v>24</v>
      </c>
      <c r="D509" s="1" t="s">
        <v>4</v>
      </c>
      <c r="E509" s="1" t="s">
        <v>136</v>
      </c>
      <c r="F509" s="1" t="s">
        <v>0</v>
      </c>
      <c r="G509" s="7">
        <v>31484.803</v>
      </c>
      <c r="H509" s="16">
        <f>H510</f>
        <v>31138.7</v>
      </c>
      <c r="I509" s="13">
        <f t="shared" si="8"/>
        <v>98.90072998074659</v>
      </c>
    </row>
    <row r="510" spans="1:9" ht="31.5">
      <c r="A510" s="89" t="s">
        <v>232</v>
      </c>
      <c r="B510" s="1" t="s">
        <v>198</v>
      </c>
      <c r="C510" s="1" t="s">
        <v>24</v>
      </c>
      <c r="D510" s="1" t="s">
        <v>4</v>
      </c>
      <c r="E510" s="1" t="s">
        <v>137</v>
      </c>
      <c r="F510" s="1" t="s">
        <v>0</v>
      </c>
      <c r="G510" s="7">
        <v>31484.803</v>
      </c>
      <c r="H510" s="16">
        <f>H511</f>
        <v>31138.7</v>
      </c>
      <c r="I510" s="13">
        <f t="shared" si="8"/>
        <v>98.90072998074659</v>
      </c>
    </row>
    <row r="511" spans="1:9" ht="47.25">
      <c r="A511" s="89" t="s">
        <v>233</v>
      </c>
      <c r="B511" s="1" t="s">
        <v>198</v>
      </c>
      <c r="C511" s="1" t="s">
        <v>24</v>
      </c>
      <c r="D511" s="1" t="s">
        <v>4</v>
      </c>
      <c r="E511" s="1" t="s">
        <v>137</v>
      </c>
      <c r="F511" s="1" t="s">
        <v>35</v>
      </c>
      <c r="G511" s="7">
        <v>31484.803</v>
      </c>
      <c r="H511" s="16">
        <v>31138.7</v>
      </c>
      <c r="I511" s="13">
        <f t="shared" si="8"/>
        <v>98.90072998074659</v>
      </c>
    </row>
    <row r="512" spans="1:9" ht="29.25" customHeight="1">
      <c r="A512" s="89" t="s">
        <v>370</v>
      </c>
      <c r="B512" s="1" t="s">
        <v>198</v>
      </c>
      <c r="C512" s="1" t="s">
        <v>24</v>
      </c>
      <c r="D512" s="1" t="s">
        <v>4</v>
      </c>
      <c r="E512" s="1" t="s">
        <v>138</v>
      </c>
      <c r="F512" s="1" t="s">
        <v>0</v>
      </c>
      <c r="G512" s="7">
        <v>44110</v>
      </c>
      <c r="H512" s="16">
        <f>H513</f>
        <v>41117</v>
      </c>
      <c r="I512" s="13">
        <f t="shared" si="8"/>
        <v>93.214690546361368</v>
      </c>
    </row>
    <row r="513" spans="1:9" ht="31.5">
      <c r="A513" s="89" t="s">
        <v>232</v>
      </c>
      <c r="B513" s="1" t="s">
        <v>198</v>
      </c>
      <c r="C513" s="1" t="s">
        <v>24</v>
      </c>
      <c r="D513" s="1" t="s">
        <v>4</v>
      </c>
      <c r="E513" s="1" t="s">
        <v>139</v>
      </c>
      <c r="F513" s="1" t="s">
        <v>0</v>
      </c>
      <c r="G513" s="7">
        <v>44110</v>
      </c>
      <c r="H513" s="16">
        <f>H514</f>
        <v>41117</v>
      </c>
      <c r="I513" s="13">
        <f t="shared" si="8"/>
        <v>93.214690546361368</v>
      </c>
    </row>
    <row r="514" spans="1:9" ht="47.25">
      <c r="A514" s="89" t="s">
        <v>233</v>
      </c>
      <c r="B514" s="1" t="s">
        <v>198</v>
      </c>
      <c r="C514" s="1" t="s">
        <v>24</v>
      </c>
      <c r="D514" s="1" t="s">
        <v>4</v>
      </c>
      <c r="E514" s="1" t="s">
        <v>139</v>
      </c>
      <c r="F514" s="1" t="s">
        <v>35</v>
      </c>
      <c r="G514" s="7">
        <v>44110</v>
      </c>
      <c r="H514" s="16">
        <v>41117</v>
      </c>
      <c r="I514" s="13">
        <f t="shared" si="8"/>
        <v>93.214690546361368</v>
      </c>
    </row>
    <row r="515" spans="1:9" ht="31.5">
      <c r="A515" s="89" t="s">
        <v>252</v>
      </c>
      <c r="B515" s="1" t="s">
        <v>198</v>
      </c>
      <c r="C515" s="1" t="s">
        <v>24</v>
      </c>
      <c r="D515" s="1" t="s">
        <v>4</v>
      </c>
      <c r="E515" s="1" t="s">
        <v>55</v>
      </c>
      <c r="F515" s="1" t="s">
        <v>0</v>
      </c>
      <c r="G515" s="7">
        <v>253170.91651000001</v>
      </c>
      <c r="H515" s="16">
        <f>H516+H526</f>
        <v>250566.8</v>
      </c>
      <c r="I515" s="13">
        <f t="shared" si="8"/>
        <v>98.971399817207214</v>
      </c>
    </row>
    <row r="516" spans="1:9" ht="47.25">
      <c r="A516" s="89" t="s">
        <v>253</v>
      </c>
      <c r="B516" s="1" t="s">
        <v>198</v>
      </c>
      <c r="C516" s="1" t="s">
        <v>24</v>
      </c>
      <c r="D516" s="1" t="s">
        <v>4</v>
      </c>
      <c r="E516" s="1" t="s">
        <v>58</v>
      </c>
      <c r="F516" s="1" t="s">
        <v>0</v>
      </c>
      <c r="G516" s="7">
        <v>25743.816510000001</v>
      </c>
      <c r="H516" s="16">
        <f>H517+H519+H522+H524</f>
        <v>25727.8</v>
      </c>
      <c r="I516" s="13">
        <f t="shared" si="8"/>
        <v>99.937785021137884</v>
      </c>
    </row>
    <row r="517" spans="1:9" ht="45" customHeight="1">
      <c r="A517" s="89" t="s">
        <v>371</v>
      </c>
      <c r="B517" s="1" t="s">
        <v>198</v>
      </c>
      <c r="C517" s="1" t="s">
        <v>24</v>
      </c>
      <c r="D517" s="1" t="s">
        <v>4</v>
      </c>
      <c r="E517" s="1" t="s">
        <v>140</v>
      </c>
      <c r="F517" s="1" t="s">
        <v>0</v>
      </c>
      <c r="G517" s="7">
        <v>436.79036000000002</v>
      </c>
      <c r="H517" s="16">
        <f>H518</f>
        <v>436.8</v>
      </c>
      <c r="I517" s="13">
        <f t="shared" si="8"/>
        <v>100.00220700841474</v>
      </c>
    </row>
    <row r="518" spans="1:9" ht="47.25">
      <c r="A518" s="89" t="s">
        <v>233</v>
      </c>
      <c r="B518" s="1" t="s">
        <v>198</v>
      </c>
      <c r="C518" s="1" t="s">
        <v>24</v>
      </c>
      <c r="D518" s="1" t="s">
        <v>4</v>
      </c>
      <c r="E518" s="1" t="s">
        <v>140</v>
      </c>
      <c r="F518" s="1" t="s">
        <v>35</v>
      </c>
      <c r="G518" s="7">
        <v>436.79036000000002</v>
      </c>
      <c r="H518" s="16">
        <v>436.8</v>
      </c>
      <c r="I518" s="13">
        <f t="shared" si="8"/>
        <v>100.00220700841474</v>
      </c>
    </row>
    <row r="519" spans="1:9" ht="47.25">
      <c r="A519" s="89" t="s">
        <v>281</v>
      </c>
      <c r="B519" s="1" t="s">
        <v>198</v>
      </c>
      <c r="C519" s="1" t="s">
        <v>24</v>
      </c>
      <c r="D519" s="1" t="s">
        <v>4</v>
      </c>
      <c r="E519" s="1" t="s">
        <v>89</v>
      </c>
      <c r="F519" s="1" t="s">
        <v>0</v>
      </c>
      <c r="G519" s="7">
        <v>10887.52615</v>
      </c>
      <c r="H519" s="16">
        <f>H520+H521</f>
        <v>10875.3</v>
      </c>
      <c r="I519" s="13">
        <f t="shared" si="8"/>
        <v>99.887704976947404</v>
      </c>
    </row>
    <row r="520" spans="1:9" ht="33" customHeight="1">
      <c r="A520" s="89" t="s">
        <v>204</v>
      </c>
      <c r="B520" s="1" t="s">
        <v>198</v>
      </c>
      <c r="C520" s="1" t="s">
        <v>24</v>
      </c>
      <c r="D520" s="1" t="s">
        <v>4</v>
      </c>
      <c r="E520" s="1" t="s">
        <v>89</v>
      </c>
      <c r="F520" s="1" t="s">
        <v>10</v>
      </c>
      <c r="G520" s="7">
        <v>3490.5261500000001</v>
      </c>
      <c r="H520" s="16">
        <v>3490.5</v>
      </c>
      <c r="I520" s="13">
        <f t="shared" si="8"/>
        <v>99.999250829276832</v>
      </c>
    </row>
    <row r="521" spans="1:9" ht="47.25">
      <c r="A521" s="89" t="s">
        <v>233</v>
      </c>
      <c r="B521" s="1" t="s">
        <v>198</v>
      </c>
      <c r="C521" s="1" t="s">
        <v>24</v>
      </c>
      <c r="D521" s="1" t="s">
        <v>4</v>
      </c>
      <c r="E521" s="1" t="s">
        <v>89</v>
      </c>
      <c r="F521" s="1" t="s">
        <v>35</v>
      </c>
      <c r="G521" s="7">
        <v>7397</v>
      </c>
      <c r="H521" s="16">
        <v>7384.8</v>
      </c>
      <c r="I521" s="13">
        <f t="shared" si="8"/>
        <v>99.835068270920644</v>
      </c>
    </row>
    <row r="522" spans="1:9" ht="33" customHeight="1">
      <c r="A522" s="89" t="s">
        <v>372</v>
      </c>
      <c r="B522" s="1" t="s">
        <v>198</v>
      </c>
      <c r="C522" s="1" t="s">
        <v>24</v>
      </c>
      <c r="D522" s="1" t="s">
        <v>4</v>
      </c>
      <c r="E522" s="1" t="s">
        <v>141</v>
      </c>
      <c r="F522" s="1" t="s">
        <v>0</v>
      </c>
      <c r="G522" s="7">
        <v>2816.5</v>
      </c>
      <c r="H522" s="16">
        <f>H523</f>
        <v>2812.7</v>
      </c>
      <c r="I522" s="13">
        <f t="shared" si="8"/>
        <v>99.865080774010295</v>
      </c>
    </row>
    <row r="523" spans="1:9" ht="47.25">
      <c r="A523" s="89" t="s">
        <v>233</v>
      </c>
      <c r="B523" s="1" t="s">
        <v>198</v>
      </c>
      <c r="C523" s="1" t="s">
        <v>24</v>
      </c>
      <c r="D523" s="1" t="s">
        <v>4</v>
      </c>
      <c r="E523" s="1" t="s">
        <v>141</v>
      </c>
      <c r="F523" s="1" t="s">
        <v>35</v>
      </c>
      <c r="G523" s="7">
        <v>2816.5</v>
      </c>
      <c r="H523" s="16">
        <v>2812.7</v>
      </c>
      <c r="I523" s="13">
        <f t="shared" si="8"/>
        <v>99.865080774010295</v>
      </c>
    </row>
    <row r="524" spans="1:9" ht="66" customHeight="1">
      <c r="A524" s="89" t="s">
        <v>365</v>
      </c>
      <c r="B524" s="1" t="s">
        <v>198</v>
      </c>
      <c r="C524" s="1" t="s">
        <v>24</v>
      </c>
      <c r="D524" s="1" t="s">
        <v>4</v>
      </c>
      <c r="E524" s="1" t="s">
        <v>129</v>
      </c>
      <c r="F524" s="1" t="s">
        <v>0</v>
      </c>
      <c r="G524" s="7">
        <v>11603</v>
      </c>
      <c r="H524" s="16">
        <f>H525</f>
        <v>11603</v>
      </c>
      <c r="I524" s="13">
        <f t="shared" si="8"/>
        <v>100</v>
      </c>
    </row>
    <row r="525" spans="1:9" ht="47.25">
      <c r="A525" s="89" t="s">
        <v>233</v>
      </c>
      <c r="B525" s="1" t="s">
        <v>198</v>
      </c>
      <c r="C525" s="1" t="s">
        <v>24</v>
      </c>
      <c r="D525" s="1" t="s">
        <v>4</v>
      </c>
      <c r="E525" s="1" t="s">
        <v>129</v>
      </c>
      <c r="F525" s="1" t="s">
        <v>35</v>
      </c>
      <c r="G525" s="7">
        <v>11603</v>
      </c>
      <c r="H525" s="16">
        <v>11603</v>
      </c>
      <c r="I525" s="13">
        <f t="shared" si="8"/>
        <v>100</v>
      </c>
    </row>
    <row r="526" spans="1:9" ht="31.5">
      <c r="A526" s="89" t="s">
        <v>219</v>
      </c>
      <c r="B526" s="1" t="s">
        <v>198</v>
      </c>
      <c r="C526" s="1" t="s">
        <v>24</v>
      </c>
      <c r="D526" s="1" t="s">
        <v>4</v>
      </c>
      <c r="E526" s="1" t="s">
        <v>56</v>
      </c>
      <c r="F526" s="1" t="s">
        <v>0</v>
      </c>
      <c r="G526" s="7">
        <v>227427.1</v>
      </c>
      <c r="H526" s="16">
        <f>H527+H529+H531+H533</f>
        <v>224839</v>
      </c>
      <c r="I526" s="13">
        <f t="shared" si="8"/>
        <v>98.862008969027869</v>
      </c>
    </row>
    <row r="527" spans="1:9" ht="78.75">
      <c r="A527" s="89" t="s">
        <v>367</v>
      </c>
      <c r="B527" s="1" t="s">
        <v>198</v>
      </c>
      <c r="C527" s="1" t="s">
        <v>24</v>
      </c>
      <c r="D527" s="1" t="s">
        <v>4</v>
      </c>
      <c r="E527" s="1" t="s">
        <v>131</v>
      </c>
      <c r="F527" s="1" t="s">
        <v>0</v>
      </c>
      <c r="G527" s="7">
        <v>296.3</v>
      </c>
      <c r="H527" s="16">
        <f>H528</f>
        <v>293.5</v>
      </c>
      <c r="I527" s="13">
        <f t="shared" si="8"/>
        <v>99.055011812352348</v>
      </c>
    </row>
    <row r="528" spans="1:9" ht="31.5">
      <c r="A528" s="89" t="s">
        <v>212</v>
      </c>
      <c r="B528" s="1" t="s">
        <v>198</v>
      </c>
      <c r="C528" s="1" t="s">
        <v>24</v>
      </c>
      <c r="D528" s="1" t="s">
        <v>4</v>
      </c>
      <c r="E528" s="1" t="s">
        <v>131</v>
      </c>
      <c r="F528" s="1" t="s">
        <v>40</v>
      </c>
      <c r="G528" s="7">
        <v>296.3</v>
      </c>
      <c r="H528" s="16">
        <v>293.5</v>
      </c>
      <c r="I528" s="13">
        <f t="shared" si="8"/>
        <v>99.055011812352348</v>
      </c>
    </row>
    <row r="529" spans="1:9" ht="63">
      <c r="A529" s="89" t="s">
        <v>373</v>
      </c>
      <c r="B529" s="1" t="s">
        <v>198</v>
      </c>
      <c r="C529" s="1" t="s">
        <v>24</v>
      </c>
      <c r="D529" s="1" t="s">
        <v>4</v>
      </c>
      <c r="E529" s="1" t="s">
        <v>142</v>
      </c>
      <c r="F529" s="1" t="s">
        <v>0</v>
      </c>
      <c r="G529" s="7">
        <v>379.8</v>
      </c>
      <c r="H529" s="16">
        <f>H530</f>
        <v>379.8</v>
      </c>
      <c r="I529" s="13">
        <f t="shared" si="8"/>
        <v>100</v>
      </c>
    </row>
    <row r="530" spans="1:9" ht="31.5">
      <c r="A530" s="89" t="s">
        <v>212</v>
      </c>
      <c r="B530" s="1" t="s">
        <v>198</v>
      </c>
      <c r="C530" s="1" t="s">
        <v>24</v>
      </c>
      <c r="D530" s="1" t="s">
        <v>4</v>
      </c>
      <c r="E530" s="1" t="s">
        <v>142</v>
      </c>
      <c r="F530" s="1" t="s">
        <v>40</v>
      </c>
      <c r="G530" s="7">
        <v>379.8</v>
      </c>
      <c r="H530" s="16">
        <v>379.8</v>
      </c>
      <c r="I530" s="13">
        <f t="shared" si="8"/>
        <v>100</v>
      </c>
    </row>
    <row r="531" spans="1:9" ht="63">
      <c r="A531" s="89" t="s">
        <v>224</v>
      </c>
      <c r="B531" s="1" t="s">
        <v>198</v>
      </c>
      <c r="C531" s="1" t="s">
        <v>24</v>
      </c>
      <c r="D531" s="1" t="s">
        <v>4</v>
      </c>
      <c r="E531" s="1" t="s">
        <v>132</v>
      </c>
      <c r="F531" s="1" t="s">
        <v>0</v>
      </c>
      <c r="G531" s="7">
        <v>242</v>
      </c>
      <c r="H531" s="16">
        <f>H532</f>
        <v>130.1</v>
      </c>
      <c r="I531" s="13">
        <f t="shared" si="8"/>
        <v>53.760330578512395</v>
      </c>
    </row>
    <row r="532" spans="1:9" ht="47.25">
      <c r="A532" s="89" t="s">
        <v>233</v>
      </c>
      <c r="B532" s="1" t="s">
        <v>198</v>
      </c>
      <c r="C532" s="1" t="s">
        <v>24</v>
      </c>
      <c r="D532" s="1" t="s">
        <v>4</v>
      </c>
      <c r="E532" s="1" t="s">
        <v>132</v>
      </c>
      <c r="F532" s="1" t="s">
        <v>35</v>
      </c>
      <c r="G532" s="7">
        <v>242</v>
      </c>
      <c r="H532" s="16">
        <v>130.1</v>
      </c>
      <c r="I532" s="13">
        <f t="shared" si="8"/>
        <v>53.760330578512395</v>
      </c>
    </row>
    <row r="533" spans="1:9" ht="78.75">
      <c r="A533" s="89" t="s">
        <v>374</v>
      </c>
      <c r="B533" s="1" t="s">
        <v>198</v>
      </c>
      <c r="C533" s="1" t="s">
        <v>24</v>
      </c>
      <c r="D533" s="1" t="s">
        <v>4</v>
      </c>
      <c r="E533" s="1" t="s">
        <v>143</v>
      </c>
      <c r="F533" s="1" t="s">
        <v>0</v>
      </c>
      <c r="G533" s="7">
        <v>226509</v>
      </c>
      <c r="H533" s="16">
        <f>H534</f>
        <v>224035.6</v>
      </c>
      <c r="I533" s="13">
        <f t="shared" si="8"/>
        <v>98.908034559333174</v>
      </c>
    </row>
    <row r="534" spans="1:9" ht="47.25">
      <c r="A534" s="89" t="s">
        <v>233</v>
      </c>
      <c r="B534" s="1" t="s">
        <v>198</v>
      </c>
      <c r="C534" s="1" t="s">
        <v>24</v>
      </c>
      <c r="D534" s="1" t="s">
        <v>4</v>
      </c>
      <c r="E534" s="1" t="s">
        <v>143</v>
      </c>
      <c r="F534" s="1" t="s">
        <v>35</v>
      </c>
      <c r="G534" s="7">
        <v>226509</v>
      </c>
      <c r="H534" s="16">
        <v>224035.6</v>
      </c>
      <c r="I534" s="13">
        <f t="shared" si="8"/>
        <v>98.908034559333174</v>
      </c>
    </row>
    <row r="535" spans="1:9" ht="63">
      <c r="A535" s="89" t="s">
        <v>287</v>
      </c>
      <c r="B535" s="1" t="s">
        <v>198</v>
      </c>
      <c r="C535" s="1" t="s">
        <v>24</v>
      </c>
      <c r="D535" s="1" t="s">
        <v>4</v>
      </c>
      <c r="E535" s="1" t="s">
        <v>64</v>
      </c>
      <c r="F535" s="1" t="s">
        <v>0</v>
      </c>
      <c r="G535" s="7">
        <v>707.4</v>
      </c>
      <c r="H535" s="16">
        <f>H536</f>
        <v>707.4</v>
      </c>
      <c r="I535" s="13">
        <f t="shared" si="8"/>
        <v>100</v>
      </c>
    </row>
    <row r="536" spans="1:9" ht="47.25">
      <c r="A536" s="89" t="s">
        <v>288</v>
      </c>
      <c r="B536" s="1" t="s">
        <v>198</v>
      </c>
      <c r="C536" s="1" t="s">
        <v>24</v>
      </c>
      <c r="D536" s="1" t="s">
        <v>4</v>
      </c>
      <c r="E536" s="1" t="s">
        <v>65</v>
      </c>
      <c r="F536" s="1" t="s">
        <v>0</v>
      </c>
      <c r="G536" s="7">
        <v>707.4</v>
      </c>
      <c r="H536" s="16">
        <f>H537</f>
        <v>707.4</v>
      </c>
      <c r="I536" s="13">
        <f t="shared" si="8"/>
        <v>100</v>
      </c>
    </row>
    <row r="537" spans="1:9" ht="46.5" customHeight="1">
      <c r="A537" s="89" t="s">
        <v>289</v>
      </c>
      <c r="B537" s="1" t="s">
        <v>198</v>
      </c>
      <c r="C537" s="1" t="s">
        <v>24</v>
      </c>
      <c r="D537" s="1" t="s">
        <v>4</v>
      </c>
      <c r="E537" s="1" t="s">
        <v>95</v>
      </c>
      <c r="F537" s="1" t="s">
        <v>0</v>
      </c>
      <c r="G537" s="7">
        <v>707.4</v>
      </c>
      <c r="H537" s="16">
        <f>H538</f>
        <v>707.4</v>
      </c>
      <c r="I537" s="13">
        <f t="shared" si="8"/>
        <v>100</v>
      </c>
    </row>
    <row r="538" spans="1:9" ht="47.25">
      <c r="A538" s="89" t="s">
        <v>233</v>
      </c>
      <c r="B538" s="1" t="s">
        <v>198</v>
      </c>
      <c r="C538" s="1" t="s">
        <v>24</v>
      </c>
      <c r="D538" s="1" t="s">
        <v>4</v>
      </c>
      <c r="E538" s="1" t="s">
        <v>95</v>
      </c>
      <c r="F538" s="1" t="s">
        <v>35</v>
      </c>
      <c r="G538" s="7">
        <v>707.4</v>
      </c>
      <c r="H538" s="16">
        <v>707.4</v>
      </c>
      <c r="I538" s="13">
        <f t="shared" si="8"/>
        <v>100</v>
      </c>
    </row>
    <row r="539" spans="1:9">
      <c r="A539" s="89" t="s">
        <v>235</v>
      </c>
      <c r="B539" s="1" t="s">
        <v>198</v>
      </c>
      <c r="C539" s="1" t="s">
        <v>24</v>
      </c>
      <c r="D539" s="1" t="s">
        <v>4</v>
      </c>
      <c r="E539" s="1" t="s">
        <v>42</v>
      </c>
      <c r="F539" s="1" t="s">
        <v>0</v>
      </c>
      <c r="G539" s="7">
        <v>3289.1613000000002</v>
      </c>
      <c r="H539" s="16">
        <f>H540+H543+H545</f>
        <v>3261</v>
      </c>
      <c r="I539" s="13">
        <f t="shared" si="8"/>
        <v>99.143815172579096</v>
      </c>
    </row>
    <row r="540" spans="1:9" ht="48.75" customHeight="1">
      <c r="A540" s="89" t="s">
        <v>326</v>
      </c>
      <c r="B540" s="1" t="s">
        <v>198</v>
      </c>
      <c r="C540" s="1" t="s">
        <v>24</v>
      </c>
      <c r="D540" s="1" t="s">
        <v>4</v>
      </c>
      <c r="E540" s="1" t="s">
        <v>144</v>
      </c>
      <c r="F540" s="1" t="s">
        <v>0</v>
      </c>
      <c r="G540" s="7">
        <v>2561.9243999999999</v>
      </c>
      <c r="H540" s="16">
        <f>H541+H542</f>
        <v>2559</v>
      </c>
      <c r="I540" s="13">
        <f t="shared" si="8"/>
        <v>99.885851432618395</v>
      </c>
    </row>
    <row r="541" spans="1:9" ht="33" customHeight="1">
      <c r="A541" s="89" t="s">
        <v>204</v>
      </c>
      <c r="B541" s="1" t="s">
        <v>198</v>
      </c>
      <c r="C541" s="1" t="s">
        <v>24</v>
      </c>
      <c r="D541" s="1" t="s">
        <v>4</v>
      </c>
      <c r="E541" s="1" t="s">
        <v>144</v>
      </c>
      <c r="F541" s="1" t="s">
        <v>10</v>
      </c>
      <c r="G541" s="7">
        <v>303.55009999999999</v>
      </c>
      <c r="H541" s="16">
        <v>303.60000000000002</v>
      </c>
      <c r="I541" s="13">
        <f t="shared" si="8"/>
        <v>100.01643880202973</v>
      </c>
    </row>
    <row r="542" spans="1:9" ht="47.25">
      <c r="A542" s="89" t="s">
        <v>233</v>
      </c>
      <c r="B542" s="1" t="s">
        <v>198</v>
      </c>
      <c r="C542" s="1" t="s">
        <v>24</v>
      </c>
      <c r="D542" s="1" t="s">
        <v>4</v>
      </c>
      <c r="E542" s="1" t="s">
        <v>144</v>
      </c>
      <c r="F542" s="1" t="s">
        <v>35</v>
      </c>
      <c r="G542" s="7">
        <v>2258.3742999999999</v>
      </c>
      <c r="H542" s="16">
        <v>2255.4</v>
      </c>
      <c r="I542" s="13">
        <f t="shared" si="8"/>
        <v>99.86829906805086</v>
      </c>
    </row>
    <row r="543" spans="1:9" ht="77.25" customHeight="1">
      <c r="A543" s="89" t="s">
        <v>376</v>
      </c>
      <c r="B543" s="1" t="s">
        <v>198</v>
      </c>
      <c r="C543" s="1" t="s">
        <v>24</v>
      </c>
      <c r="D543" s="1" t="s">
        <v>4</v>
      </c>
      <c r="E543" s="1" t="s">
        <v>145</v>
      </c>
      <c r="F543" s="1" t="s">
        <v>0</v>
      </c>
      <c r="G543" s="7">
        <v>25.036899999999999</v>
      </c>
      <c r="H543" s="16">
        <f>H544</f>
        <v>25</v>
      </c>
      <c r="I543" s="13">
        <f t="shared" si="8"/>
        <v>99.852617536516092</v>
      </c>
    </row>
    <row r="544" spans="1:9" ht="47.25">
      <c r="A544" s="89" t="s">
        <v>233</v>
      </c>
      <c r="B544" s="1" t="s">
        <v>198</v>
      </c>
      <c r="C544" s="1" t="s">
        <v>24</v>
      </c>
      <c r="D544" s="1" t="s">
        <v>4</v>
      </c>
      <c r="E544" s="1" t="s">
        <v>145</v>
      </c>
      <c r="F544" s="1" t="s">
        <v>35</v>
      </c>
      <c r="G544" s="7">
        <v>25.036899999999999</v>
      </c>
      <c r="H544" s="16">
        <v>25</v>
      </c>
      <c r="I544" s="13">
        <f t="shared" si="8"/>
        <v>99.852617536516092</v>
      </c>
    </row>
    <row r="545" spans="1:9" ht="63" customHeight="1">
      <c r="A545" s="89" t="s">
        <v>381</v>
      </c>
      <c r="B545" s="1" t="s">
        <v>198</v>
      </c>
      <c r="C545" s="1" t="s">
        <v>24</v>
      </c>
      <c r="D545" s="1" t="s">
        <v>4</v>
      </c>
      <c r="E545" s="1" t="s">
        <v>135</v>
      </c>
      <c r="F545" s="1" t="s">
        <v>0</v>
      </c>
      <c r="G545" s="7">
        <v>702.2</v>
      </c>
      <c r="H545" s="16">
        <f>H546</f>
        <v>677</v>
      </c>
      <c r="I545" s="13">
        <f t="shared" si="8"/>
        <v>96.4112788379379</v>
      </c>
    </row>
    <row r="546" spans="1:9" ht="47.25">
      <c r="A546" s="89" t="s">
        <v>233</v>
      </c>
      <c r="B546" s="1" t="s">
        <v>198</v>
      </c>
      <c r="C546" s="1" t="s">
        <v>24</v>
      </c>
      <c r="D546" s="1" t="s">
        <v>4</v>
      </c>
      <c r="E546" s="1" t="s">
        <v>135</v>
      </c>
      <c r="F546" s="1" t="s">
        <v>35</v>
      </c>
      <c r="G546" s="7">
        <v>702.2</v>
      </c>
      <c r="H546" s="16">
        <v>677</v>
      </c>
      <c r="I546" s="13">
        <f t="shared" si="8"/>
        <v>96.4112788379379</v>
      </c>
    </row>
    <row r="547" spans="1:9" s="12" customFormat="1" ht="31.5">
      <c r="A547" s="88" t="s">
        <v>377</v>
      </c>
      <c r="B547" s="6" t="s">
        <v>198</v>
      </c>
      <c r="C547" s="6" t="s">
        <v>24</v>
      </c>
      <c r="D547" s="6" t="s">
        <v>24</v>
      </c>
      <c r="E547" s="6" t="s">
        <v>3</v>
      </c>
      <c r="F547" s="6" t="s">
        <v>0</v>
      </c>
      <c r="G547" s="2">
        <v>3693</v>
      </c>
      <c r="H547" s="15">
        <f>H548+H551+H555</f>
        <v>3692.6</v>
      </c>
      <c r="I547" s="14">
        <f t="shared" si="8"/>
        <v>99.989168697535874</v>
      </c>
    </row>
    <row r="548" spans="1:9" ht="32.25" customHeight="1">
      <c r="A548" s="89" t="s">
        <v>501</v>
      </c>
      <c r="B548" s="1" t="s">
        <v>198</v>
      </c>
      <c r="C548" s="1" t="s">
        <v>24</v>
      </c>
      <c r="D548" s="1" t="s">
        <v>24</v>
      </c>
      <c r="E548" s="1" t="s">
        <v>146</v>
      </c>
      <c r="F548" s="1" t="s">
        <v>0</v>
      </c>
      <c r="G548" s="7">
        <v>2344</v>
      </c>
      <c r="H548" s="16">
        <f>H549</f>
        <v>2344</v>
      </c>
      <c r="I548" s="13">
        <f t="shared" si="8"/>
        <v>100</v>
      </c>
    </row>
    <row r="549" spans="1:9">
      <c r="A549" s="89" t="s">
        <v>378</v>
      </c>
      <c r="B549" s="1" t="s">
        <v>198</v>
      </c>
      <c r="C549" s="1" t="s">
        <v>24</v>
      </c>
      <c r="D549" s="1" t="s">
        <v>24</v>
      </c>
      <c r="E549" s="1" t="s">
        <v>147</v>
      </c>
      <c r="F549" s="1" t="s">
        <v>0</v>
      </c>
      <c r="G549" s="7">
        <v>2344</v>
      </c>
      <c r="H549" s="16">
        <f>H550</f>
        <v>2344</v>
      </c>
      <c r="I549" s="13">
        <f t="shared" si="8"/>
        <v>100</v>
      </c>
    </row>
    <row r="550" spans="1:9" ht="47.25">
      <c r="A550" s="89" t="s">
        <v>233</v>
      </c>
      <c r="B550" s="1" t="s">
        <v>198</v>
      </c>
      <c r="C550" s="1" t="s">
        <v>24</v>
      </c>
      <c r="D550" s="1" t="s">
        <v>24</v>
      </c>
      <c r="E550" s="1" t="s">
        <v>147</v>
      </c>
      <c r="F550" s="1" t="s">
        <v>35</v>
      </c>
      <c r="G550" s="7">
        <v>2344</v>
      </c>
      <c r="H550" s="16">
        <v>2344</v>
      </c>
      <c r="I550" s="13">
        <f t="shared" si="8"/>
        <v>100</v>
      </c>
    </row>
    <row r="551" spans="1:9" ht="31.5">
      <c r="A551" s="89" t="s">
        <v>252</v>
      </c>
      <c r="B551" s="1" t="s">
        <v>198</v>
      </c>
      <c r="C551" s="1" t="s">
        <v>24</v>
      </c>
      <c r="D551" s="1" t="s">
        <v>24</v>
      </c>
      <c r="E551" s="1" t="s">
        <v>55</v>
      </c>
      <c r="F551" s="1" t="s">
        <v>0</v>
      </c>
      <c r="G551" s="7">
        <v>1199</v>
      </c>
      <c r="H551" s="16">
        <f>H552</f>
        <v>1199</v>
      </c>
      <c r="I551" s="13">
        <f t="shared" si="8"/>
        <v>100</v>
      </c>
    </row>
    <row r="552" spans="1:9" ht="47.25">
      <c r="A552" s="89" t="s">
        <v>253</v>
      </c>
      <c r="B552" s="1" t="s">
        <v>198</v>
      </c>
      <c r="C552" s="1" t="s">
        <v>24</v>
      </c>
      <c r="D552" s="1" t="s">
        <v>24</v>
      </c>
      <c r="E552" s="1" t="s">
        <v>58</v>
      </c>
      <c r="F552" s="1" t="s">
        <v>0</v>
      </c>
      <c r="G552" s="7">
        <v>1199</v>
      </c>
      <c r="H552" s="16">
        <f>H553</f>
        <v>1199</v>
      </c>
      <c r="I552" s="13">
        <f t="shared" si="8"/>
        <v>100</v>
      </c>
    </row>
    <row r="553" spans="1:9" ht="47.25">
      <c r="A553" s="89" t="s">
        <v>379</v>
      </c>
      <c r="B553" s="1" t="s">
        <v>198</v>
      </c>
      <c r="C553" s="1" t="s">
        <v>24</v>
      </c>
      <c r="D553" s="1" t="s">
        <v>24</v>
      </c>
      <c r="E553" s="1" t="s">
        <v>148</v>
      </c>
      <c r="F553" s="1" t="s">
        <v>0</v>
      </c>
      <c r="G553" s="7">
        <v>1199</v>
      </c>
      <c r="H553" s="16">
        <f>H554</f>
        <v>1199</v>
      </c>
      <c r="I553" s="13">
        <f t="shared" si="8"/>
        <v>100</v>
      </c>
    </row>
    <row r="554" spans="1:9" ht="47.25">
      <c r="A554" s="89" t="s">
        <v>233</v>
      </c>
      <c r="B554" s="1" t="s">
        <v>198</v>
      </c>
      <c r="C554" s="1" t="s">
        <v>24</v>
      </c>
      <c r="D554" s="1" t="s">
        <v>24</v>
      </c>
      <c r="E554" s="1" t="s">
        <v>148</v>
      </c>
      <c r="F554" s="1" t="s">
        <v>35</v>
      </c>
      <c r="G554" s="7">
        <v>1199</v>
      </c>
      <c r="H554" s="16">
        <v>1199</v>
      </c>
      <c r="I554" s="13">
        <f t="shared" si="8"/>
        <v>100</v>
      </c>
    </row>
    <row r="555" spans="1:9">
      <c r="A555" s="89" t="s">
        <v>235</v>
      </c>
      <c r="B555" s="1" t="s">
        <v>198</v>
      </c>
      <c r="C555" s="1" t="s">
        <v>24</v>
      </c>
      <c r="D555" s="1" t="s">
        <v>24</v>
      </c>
      <c r="E555" s="1" t="s">
        <v>42</v>
      </c>
      <c r="F555" s="1" t="s">
        <v>0</v>
      </c>
      <c r="G555" s="7">
        <v>150</v>
      </c>
      <c r="H555" s="16">
        <f>H556</f>
        <v>149.6</v>
      </c>
      <c r="I555" s="13">
        <f t="shared" si="8"/>
        <v>99.733333333333334</v>
      </c>
    </row>
    <row r="556" spans="1:9" ht="81" customHeight="1">
      <c r="A556" s="89" t="s">
        <v>236</v>
      </c>
      <c r="B556" s="1" t="s">
        <v>198</v>
      </c>
      <c r="C556" s="1" t="s">
        <v>24</v>
      </c>
      <c r="D556" s="1" t="s">
        <v>24</v>
      </c>
      <c r="E556" s="1" t="s">
        <v>43</v>
      </c>
      <c r="F556" s="1" t="s">
        <v>0</v>
      </c>
      <c r="G556" s="7">
        <v>150</v>
      </c>
      <c r="H556" s="16">
        <f>H557</f>
        <v>149.6</v>
      </c>
      <c r="I556" s="13">
        <f t="shared" si="8"/>
        <v>99.733333333333334</v>
      </c>
    </row>
    <row r="557" spans="1:9" ht="47.25">
      <c r="A557" s="89" t="s">
        <v>233</v>
      </c>
      <c r="B557" s="1" t="s">
        <v>198</v>
      </c>
      <c r="C557" s="1" t="s">
        <v>24</v>
      </c>
      <c r="D557" s="1" t="s">
        <v>24</v>
      </c>
      <c r="E557" s="1" t="s">
        <v>43</v>
      </c>
      <c r="F557" s="1" t="s">
        <v>35</v>
      </c>
      <c r="G557" s="7">
        <v>150</v>
      </c>
      <c r="H557" s="16">
        <v>149.6</v>
      </c>
      <c r="I557" s="13">
        <f t="shared" si="8"/>
        <v>99.733333333333334</v>
      </c>
    </row>
    <row r="558" spans="1:9" s="12" customFormat="1" ht="18.75" customHeight="1">
      <c r="A558" s="88" t="s">
        <v>380</v>
      </c>
      <c r="B558" s="6" t="s">
        <v>198</v>
      </c>
      <c r="C558" s="6" t="s">
        <v>24</v>
      </c>
      <c r="D558" s="6" t="s">
        <v>50</v>
      </c>
      <c r="E558" s="6" t="s">
        <v>3</v>
      </c>
      <c r="F558" s="6" t="s">
        <v>0</v>
      </c>
      <c r="G558" s="2">
        <v>16990.055919999999</v>
      </c>
      <c r="H558" s="15">
        <f>H559+H564+H568+H572+H576</f>
        <v>16772</v>
      </c>
      <c r="I558" s="14">
        <f t="shared" si="8"/>
        <v>98.716567379020148</v>
      </c>
    </row>
    <row r="559" spans="1:9" ht="47.25">
      <c r="A559" s="89" t="s">
        <v>201</v>
      </c>
      <c r="B559" s="1" t="s">
        <v>198</v>
      </c>
      <c r="C559" s="1" t="s">
        <v>24</v>
      </c>
      <c r="D559" s="1" t="s">
        <v>50</v>
      </c>
      <c r="E559" s="1" t="s">
        <v>5</v>
      </c>
      <c r="F559" s="1" t="s">
        <v>0</v>
      </c>
      <c r="G559" s="7">
        <v>2258.3000000000002</v>
      </c>
      <c r="H559" s="16">
        <f>H560</f>
        <v>2136</v>
      </c>
      <c r="I559" s="13">
        <f t="shared" si="8"/>
        <v>94.584421910286494</v>
      </c>
    </row>
    <row r="560" spans="1:9" ht="31.5">
      <c r="A560" s="89" t="s">
        <v>219</v>
      </c>
      <c r="B560" s="1" t="s">
        <v>198</v>
      </c>
      <c r="C560" s="1" t="s">
        <v>24</v>
      </c>
      <c r="D560" s="1" t="s">
        <v>50</v>
      </c>
      <c r="E560" s="1" t="s">
        <v>14</v>
      </c>
      <c r="F560" s="1" t="s">
        <v>0</v>
      </c>
      <c r="G560" s="7">
        <v>2258.3000000000002</v>
      </c>
      <c r="H560" s="16">
        <f>H561</f>
        <v>2136</v>
      </c>
      <c r="I560" s="13">
        <f t="shared" si="8"/>
        <v>94.584421910286494</v>
      </c>
    </row>
    <row r="561" spans="1:9" ht="47.25" customHeight="1">
      <c r="A561" s="89" t="s">
        <v>422</v>
      </c>
      <c r="B561" s="1" t="s">
        <v>198</v>
      </c>
      <c r="C561" s="1" t="s">
        <v>24</v>
      </c>
      <c r="D561" s="1" t="s">
        <v>50</v>
      </c>
      <c r="E561" s="1" t="s">
        <v>149</v>
      </c>
      <c r="F561" s="1" t="s">
        <v>0</v>
      </c>
      <c r="G561" s="7">
        <v>2258.3000000000002</v>
      </c>
      <c r="H561" s="16">
        <f>H562+H563</f>
        <v>2136</v>
      </c>
      <c r="I561" s="13">
        <f t="shared" si="8"/>
        <v>94.584421910286494</v>
      </c>
    </row>
    <row r="562" spans="1:9" ht="93" customHeight="1">
      <c r="A562" s="89" t="s">
        <v>203</v>
      </c>
      <c r="B562" s="1" t="s">
        <v>198</v>
      </c>
      <c r="C562" s="1" t="s">
        <v>24</v>
      </c>
      <c r="D562" s="1" t="s">
        <v>50</v>
      </c>
      <c r="E562" s="1" t="s">
        <v>149</v>
      </c>
      <c r="F562" s="1" t="s">
        <v>7</v>
      </c>
      <c r="G562" s="7">
        <v>2025.4133999999999</v>
      </c>
      <c r="H562" s="16">
        <v>1943.6</v>
      </c>
      <c r="I562" s="13">
        <f t="shared" si="8"/>
        <v>95.960656723215109</v>
      </c>
    </row>
    <row r="563" spans="1:9" ht="32.25" customHeight="1">
      <c r="A563" s="89" t="s">
        <v>204</v>
      </c>
      <c r="B563" s="1" t="s">
        <v>198</v>
      </c>
      <c r="C563" s="1" t="s">
        <v>24</v>
      </c>
      <c r="D563" s="1" t="s">
        <v>50</v>
      </c>
      <c r="E563" s="1" t="s">
        <v>149</v>
      </c>
      <c r="F563" s="1" t="s">
        <v>10</v>
      </c>
      <c r="G563" s="7">
        <v>232.88659999999999</v>
      </c>
      <c r="H563" s="16">
        <v>192.4</v>
      </c>
      <c r="I563" s="13">
        <f t="shared" si="8"/>
        <v>82.615315780298232</v>
      </c>
    </row>
    <row r="564" spans="1:9" ht="94.5" customHeight="1">
      <c r="A564" s="89" t="s">
        <v>502</v>
      </c>
      <c r="B564" s="1" t="s">
        <v>198</v>
      </c>
      <c r="C564" s="1" t="s">
        <v>24</v>
      </c>
      <c r="D564" s="1" t="s">
        <v>50</v>
      </c>
      <c r="E564" s="1" t="s">
        <v>150</v>
      </c>
      <c r="F564" s="1" t="s">
        <v>0</v>
      </c>
      <c r="G564" s="7">
        <v>8201.1538199999995</v>
      </c>
      <c r="H564" s="16">
        <f>H565</f>
        <v>8201.1</v>
      </c>
      <c r="I564" s="13">
        <f t="shared" si="8"/>
        <v>99.999343750877259</v>
      </c>
    </row>
    <row r="565" spans="1:9" ht="31.5">
      <c r="A565" s="89" t="s">
        <v>232</v>
      </c>
      <c r="B565" s="1" t="s">
        <v>198</v>
      </c>
      <c r="C565" s="1" t="s">
        <v>24</v>
      </c>
      <c r="D565" s="1" t="s">
        <v>50</v>
      </c>
      <c r="E565" s="1" t="s">
        <v>151</v>
      </c>
      <c r="F565" s="1" t="s">
        <v>0</v>
      </c>
      <c r="G565" s="7">
        <v>8201.1538199999995</v>
      </c>
      <c r="H565" s="16">
        <f>H566+H567</f>
        <v>8201.1</v>
      </c>
      <c r="I565" s="13">
        <f t="shared" si="8"/>
        <v>99.999343750877259</v>
      </c>
    </row>
    <row r="566" spans="1:9" ht="78" customHeight="1">
      <c r="A566" s="89" t="s">
        <v>203</v>
      </c>
      <c r="B566" s="1" t="s">
        <v>198</v>
      </c>
      <c r="C566" s="1" t="s">
        <v>24</v>
      </c>
      <c r="D566" s="1" t="s">
        <v>50</v>
      </c>
      <c r="E566" s="1" t="s">
        <v>151</v>
      </c>
      <c r="F566" s="1" t="s">
        <v>7</v>
      </c>
      <c r="G566" s="7">
        <v>6784.6369999999997</v>
      </c>
      <c r="H566" s="16">
        <v>6784.6</v>
      </c>
      <c r="I566" s="13">
        <f t="shared" si="8"/>
        <v>99.999454650263544</v>
      </c>
    </row>
    <row r="567" spans="1:9" ht="31.5" customHeight="1">
      <c r="A567" s="89" t="s">
        <v>204</v>
      </c>
      <c r="B567" s="1" t="s">
        <v>198</v>
      </c>
      <c r="C567" s="1" t="s">
        <v>24</v>
      </c>
      <c r="D567" s="1" t="s">
        <v>50</v>
      </c>
      <c r="E567" s="1" t="s">
        <v>151</v>
      </c>
      <c r="F567" s="1" t="s">
        <v>10</v>
      </c>
      <c r="G567" s="7">
        <v>1416.5168200000001</v>
      </c>
      <c r="H567" s="16">
        <v>1416.5</v>
      </c>
      <c r="I567" s="13">
        <f t="shared" si="8"/>
        <v>99.998812580284081</v>
      </c>
    </row>
    <row r="568" spans="1:9" ht="31.5">
      <c r="A568" s="89" t="s">
        <v>252</v>
      </c>
      <c r="B568" s="1" t="s">
        <v>198</v>
      </c>
      <c r="C568" s="1" t="s">
        <v>24</v>
      </c>
      <c r="D568" s="1" t="s">
        <v>50</v>
      </c>
      <c r="E568" s="1" t="s">
        <v>55</v>
      </c>
      <c r="F568" s="1" t="s">
        <v>0</v>
      </c>
      <c r="G568" s="7">
        <v>205</v>
      </c>
      <c r="H568" s="16">
        <f>H569</f>
        <v>205</v>
      </c>
      <c r="I568" s="13">
        <f t="shared" si="8"/>
        <v>100.00000000000001</v>
      </c>
    </row>
    <row r="569" spans="1:9" ht="47.25">
      <c r="A569" s="89" t="s">
        <v>253</v>
      </c>
      <c r="B569" s="1" t="s">
        <v>198</v>
      </c>
      <c r="C569" s="1" t="s">
        <v>24</v>
      </c>
      <c r="D569" s="1" t="s">
        <v>50</v>
      </c>
      <c r="E569" s="1" t="s">
        <v>58</v>
      </c>
      <c r="F569" s="1" t="s">
        <v>0</v>
      </c>
      <c r="G569" s="7">
        <v>205</v>
      </c>
      <c r="H569" s="16">
        <f>H570</f>
        <v>205</v>
      </c>
      <c r="I569" s="13">
        <f t="shared" ref="I569:I632" si="9">H569/G569%</f>
        <v>100.00000000000001</v>
      </c>
    </row>
    <row r="570" spans="1:9" ht="46.5" customHeight="1">
      <c r="A570" s="89" t="s">
        <v>363</v>
      </c>
      <c r="B570" s="1" t="s">
        <v>198</v>
      </c>
      <c r="C570" s="1" t="s">
        <v>24</v>
      </c>
      <c r="D570" s="1" t="s">
        <v>50</v>
      </c>
      <c r="E570" s="1" t="s">
        <v>62</v>
      </c>
      <c r="F570" s="1" t="s">
        <v>0</v>
      </c>
      <c r="G570" s="7">
        <v>205</v>
      </c>
      <c r="H570" s="16">
        <f>H571</f>
        <v>205</v>
      </c>
      <c r="I570" s="13">
        <f t="shared" si="9"/>
        <v>100.00000000000001</v>
      </c>
    </row>
    <row r="571" spans="1:9" ht="47.25">
      <c r="A571" s="89" t="s">
        <v>233</v>
      </c>
      <c r="B571" s="1" t="s">
        <v>198</v>
      </c>
      <c r="C571" s="1" t="s">
        <v>24</v>
      </c>
      <c r="D571" s="1" t="s">
        <v>50</v>
      </c>
      <c r="E571" s="1" t="s">
        <v>62</v>
      </c>
      <c r="F571" s="1" t="s">
        <v>35</v>
      </c>
      <c r="G571" s="7">
        <v>205</v>
      </c>
      <c r="H571" s="16">
        <v>205</v>
      </c>
      <c r="I571" s="13">
        <f t="shared" si="9"/>
        <v>100.00000000000001</v>
      </c>
    </row>
    <row r="572" spans="1:9" ht="63">
      <c r="A572" s="89" t="s">
        <v>287</v>
      </c>
      <c r="B572" s="1" t="s">
        <v>198</v>
      </c>
      <c r="C572" s="1" t="s">
        <v>24</v>
      </c>
      <c r="D572" s="1" t="s">
        <v>50</v>
      </c>
      <c r="E572" s="1" t="s">
        <v>64</v>
      </c>
      <c r="F572" s="1" t="s">
        <v>0</v>
      </c>
      <c r="G572" s="7">
        <v>25.5</v>
      </c>
      <c r="H572" s="16">
        <f>H573</f>
        <v>24</v>
      </c>
      <c r="I572" s="13">
        <f t="shared" si="9"/>
        <v>94.117647058823522</v>
      </c>
    </row>
    <row r="573" spans="1:9" ht="47.25">
      <c r="A573" s="89" t="s">
        <v>288</v>
      </c>
      <c r="B573" s="1" t="s">
        <v>198</v>
      </c>
      <c r="C573" s="1" t="s">
        <v>24</v>
      </c>
      <c r="D573" s="1" t="s">
        <v>50</v>
      </c>
      <c r="E573" s="1" t="s">
        <v>65</v>
      </c>
      <c r="F573" s="1" t="s">
        <v>0</v>
      </c>
      <c r="G573" s="7">
        <v>25.5</v>
      </c>
      <c r="H573" s="16">
        <f>H574</f>
        <v>24</v>
      </c>
      <c r="I573" s="13">
        <f t="shared" si="9"/>
        <v>94.117647058823522</v>
      </c>
    </row>
    <row r="574" spans="1:9" ht="63">
      <c r="A574" s="89" t="s">
        <v>356</v>
      </c>
      <c r="B574" s="1" t="s">
        <v>198</v>
      </c>
      <c r="C574" s="1" t="s">
        <v>24</v>
      </c>
      <c r="D574" s="1" t="s">
        <v>50</v>
      </c>
      <c r="E574" s="1" t="s">
        <v>66</v>
      </c>
      <c r="F574" s="1" t="s">
        <v>0</v>
      </c>
      <c r="G574" s="7">
        <v>25.5</v>
      </c>
      <c r="H574" s="16">
        <f>H575</f>
        <v>24</v>
      </c>
      <c r="I574" s="13">
        <f t="shared" si="9"/>
        <v>94.117647058823522</v>
      </c>
    </row>
    <row r="575" spans="1:9" ht="47.25">
      <c r="A575" s="89" t="s">
        <v>233</v>
      </c>
      <c r="B575" s="1" t="s">
        <v>198</v>
      </c>
      <c r="C575" s="1" t="s">
        <v>24</v>
      </c>
      <c r="D575" s="1" t="s">
        <v>50</v>
      </c>
      <c r="E575" s="1" t="s">
        <v>66</v>
      </c>
      <c r="F575" s="1" t="s">
        <v>35</v>
      </c>
      <c r="G575" s="7">
        <v>25.5</v>
      </c>
      <c r="H575" s="16">
        <v>24</v>
      </c>
      <c r="I575" s="13">
        <f t="shared" si="9"/>
        <v>94.117647058823522</v>
      </c>
    </row>
    <row r="576" spans="1:9">
      <c r="A576" s="89" t="s">
        <v>235</v>
      </c>
      <c r="B576" s="1" t="s">
        <v>198</v>
      </c>
      <c r="C576" s="1" t="s">
        <v>24</v>
      </c>
      <c r="D576" s="1" t="s">
        <v>50</v>
      </c>
      <c r="E576" s="1" t="s">
        <v>42</v>
      </c>
      <c r="F576" s="1" t="s">
        <v>0</v>
      </c>
      <c r="G576" s="7">
        <v>6300.1021000000001</v>
      </c>
      <c r="H576" s="16">
        <f>H577+H579+H581+H583+H585</f>
        <v>6205.9</v>
      </c>
      <c r="I576" s="13">
        <f t="shared" si="9"/>
        <v>98.504752803926777</v>
      </c>
    </row>
    <row r="577" spans="1:9" ht="45.75" customHeight="1">
      <c r="A577" s="89" t="s">
        <v>326</v>
      </c>
      <c r="B577" s="1" t="s">
        <v>198</v>
      </c>
      <c r="C577" s="1" t="s">
        <v>24</v>
      </c>
      <c r="D577" s="1" t="s">
        <v>50</v>
      </c>
      <c r="E577" s="1" t="s">
        <v>144</v>
      </c>
      <c r="F577" s="1" t="s">
        <v>0</v>
      </c>
      <c r="G577" s="7">
        <v>7.6</v>
      </c>
      <c r="H577" s="16">
        <f>H578</f>
        <v>0</v>
      </c>
      <c r="I577" s="13">
        <f t="shared" si="9"/>
        <v>0</v>
      </c>
    </row>
    <row r="578" spans="1:9" ht="30" customHeight="1">
      <c r="A578" s="89" t="s">
        <v>204</v>
      </c>
      <c r="B578" s="1" t="s">
        <v>198</v>
      </c>
      <c r="C578" s="1" t="s">
        <v>24</v>
      </c>
      <c r="D578" s="1" t="s">
        <v>50</v>
      </c>
      <c r="E578" s="1" t="s">
        <v>144</v>
      </c>
      <c r="F578" s="1" t="s">
        <v>10</v>
      </c>
      <c r="G578" s="7">
        <v>7.6</v>
      </c>
      <c r="H578" s="16">
        <v>0</v>
      </c>
      <c r="I578" s="13">
        <f t="shared" si="9"/>
        <v>0</v>
      </c>
    </row>
    <row r="579" spans="1:9" ht="78.75">
      <c r="A579" s="89" t="s">
        <v>236</v>
      </c>
      <c r="B579" s="1" t="s">
        <v>198</v>
      </c>
      <c r="C579" s="1" t="s">
        <v>24</v>
      </c>
      <c r="D579" s="1" t="s">
        <v>50</v>
      </c>
      <c r="E579" s="1" t="s">
        <v>43</v>
      </c>
      <c r="F579" s="1" t="s">
        <v>0</v>
      </c>
      <c r="G579" s="7">
        <v>45</v>
      </c>
      <c r="H579" s="16">
        <f>H580</f>
        <v>45</v>
      </c>
      <c r="I579" s="13">
        <f t="shared" si="9"/>
        <v>100</v>
      </c>
    </row>
    <row r="580" spans="1:9" ht="32.25" customHeight="1">
      <c r="A580" s="89" t="s">
        <v>204</v>
      </c>
      <c r="B580" s="1" t="s">
        <v>198</v>
      </c>
      <c r="C580" s="1" t="s">
        <v>24</v>
      </c>
      <c r="D580" s="1" t="s">
        <v>50</v>
      </c>
      <c r="E580" s="1" t="s">
        <v>43</v>
      </c>
      <c r="F580" s="1" t="s">
        <v>10</v>
      </c>
      <c r="G580" s="7">
        <v>45</v>
      </c>
      <c r="H580" s="16">
        <v>45</v>
      </c>
      <c r="I580" s="13">
        <f t="shared" si="9"/>
        <v>100</v>
      </c>
    </row>
    <row r="581" spans="1:9" ht="66" customHeight="1">
      <c r="A581" s="89" t="s">
        <v>237</v>
      </c>
      <c r="B581" s="1" t="s">
        <v>198</v>
      </c>
      <c r="C581" s="1" t="s">
        <v>24</v>
      </c>
      <c r="D581" s="1" t="s">
        <v>50</v>
      </c>
      <c r="E581" s="1" t="s">
        <v>44</v>
      </c>
      <c r="F581" s="1" t="s">
        <v>0</v>
      </c>
      <c r="G581" s="7">
        <v>5310.7</v>
      </c>
      <c r="H581" s="16">
        <f>H582</f>
        <v>5310.7</v>
      </c>
      <c r="I581" s="13">
        <f t="shared" si="9"/>
        <v>100</v>
      </c>
    </row>
    <row r="582" spans="1:9" ht="47.25">
      <c r="A582" s="89" t="s">
        <v>233</v>
      </c>
      <c r="B582" s="1" t="s">
        <v>198</v>
      </c>
      <c r="C582" s="1" t="s">
        <v>24</v>
      </c>
      <c r="D582" s="1" t="s">
        <v>50</v>
      </c>
      <c r="E582" s="1" t="s">
        <v>44</v>
      </c>
      <c r="F582" s="1" t="s">
        <v>35</v>
      </c>
      <c r="G582" s="7">
        <v>5310.7</v>
      </c>
      <c r="H582" s="16">
        <v>5310.7</v>
      </c>
      <c r="I582" s="13">
        <f t="shared" si="9"/>
        <v>100</v>
      </c>
    </row>
    <row r="583" spans="1:9" ht="79.5" customHeight="1">
      <c r="A583" s="89" t="s">
        <v>376</v>
      </c>
      <c r="B583" s="1" t="s">
        <v>198</v>
      </c>
      <c r="C583" s="1" t="s">
        <v>24</v>
      </c>
      <c r="D583" s="1" t="s">
        <v>50</v>
      </c>
      <c r="E583" s="1" t="s">
        <v>145</v>
      </c>
      <c r="F583" s="1" t="s">
        <v>0</v>
      </c>
      <c r="G583" s="7">
        <v>52.6021</v>
      </c>
      <c r="H583" s="16">
        <f>H584</f>
        <v>45.6</v>
      </c>
      <c r="I583" s="13">
        <f t="shared" si="9"/>
        <v>86.688554259240604</v>
      </c>
    </row>
    <row r="584" spans="1:9" ht="32.25" customHeight="1">
      <c r="A584" s="89" t="s">
        <v>204</v>
      </c>
      <c r="B584" s="1" t="s">
        <v>198</v>
      </c>
      <c r="C584" s="1" t="s">
        <v>24</v>
      </c>
      <c r="D584" s="1" t="s">
        <v>50</v>
      </c>
      <c r="E584" s="1" t="s">
        <v>145</v>
      </c>
      <c r="F584" s="1" t="s">
        <v>10</v>
      </c>
      <c r="G584" s="7">
        <v>52.6021</v>
      </c>
      <c r="H584" s="16">
        <v>45.6</v>
      </c>
      <c r="I584" s="13">
        <f t="shared" si="9"/>
        <v>86.688554259240604</v>
      </c>
    </row>
    <row r="585" spans="1:9" ht="63">
      <c r="A585" s="89" t="s">
        <v>381</v>
      </c>
      <c r="B585" s="1" t="s">
        <v>198</v>
      </c>
      <c r="C585" s="1" t="s">
        <v>24</v>
      </c>
      <c r="D585" s="1" t="s">
        <v>50</v>
      </c>
      <c r="E585" s="1" t="s">
        <v>135</v>
      </c>
      <c r="F585" s="1" t="s">
        <v>0</v>
      </c>
      <c r="G585" s="7">
        <v>884.2</v>
      </c>
      <c r="H585" s="16">
        <f>H586+H587</f>
        <v>804.59999999999991</v>
      </c>
      <c r="I585" s="13">
        <f t="shared" si="9"/>
        <v>90.997511875141356</v>
      </c>
    </row>
    <row r="586" spans="1:9" ht="30.75" customHeight="1">
      <c r="A586" s="89" t="s">
        <v>204</v>
      </c>
      <c r="B586" s="1" t="s">
        <v>198</v>
      </c>
      <c r="C586" s="1" t="s">
        <v>24</v>
      </c>
      <c r="D586" s="1" t="s">
        <v>50</v>
      </c>
      <c r="E586" s="1" t="s">
        <v>135</v>
      </c>
      <c r="F586" s="1" t="s">
        <v>10</v>
      </c>
      <c r="G586" s="7">
        <v>815.8</v>
      </c>
      <c r="H586" s="16">
        <v>736.3</v>
      </c>
      <c r="I586" s="13">
        <f t="shared" si="9"/>
        <v>90.25496445207159</v>
      </c>
    </row>
    <row r="587" spans="1:9" ht="31.5">
      <c r="A587" s="89" t="s">
        <v>212</v>
      </c>
      <c r="B587" s="1" t="s">
        <v>198</v>
      </c>
      <c r="C587" s="1" t="s">
        <v>24</v>
      </c>
      <c r="D587" s="1" t="s">
        <v>50</v>
      </c>
      <c r="E587" s="1" t="s">
        <v>135</v>
      </c>
      <c r="F587" s="1" t="s">
        <v>40</v>
      </c>
      <c r="G587" s="7">
        <v>68.400000000000006</v>
      </c>
      <c r="H587" s="16">
        <v>68.3</v>
      </c>
      <c r="I587" s="13">
        <f t="shared" si="9"/>
        <v>99.853801169590625</v>
      </c>
    </row>
    <row r="588" spans="1:9" s="12" customFormat="1">
      <c r="A588" s="88" t="s">
        <v>382</v>
      </c>
      <c r="B588" s="6" t="s">
        <v>198</v>
      </c>
      <c r="C588" s="6" t="s">
        <v>68</v>
      </c>
      <c r="D588" s="6" t="s">
        <v>2</v>
      </c>
      <c r="E588" s="6" t="s">
        <v>3</v>
      </c>
      <c r="F588" s="6" t="s">
        <v>0</v>
      </c>
      <c r="G588" s="2">
        <v>68822.395000000004</v>
      </c>
      <c r="H588" s="15">
        <f>H589</f>
        <v>66950.5</v>
      </c>
      <c r="I588" s="14">
        <f t="shared" si="9"/>
        <v>97.28010773237402</v>
      </c>
    </row>
    <row r="589" spans="1:9" s="12" customFormat="1">
      <c r="A589" s="88" t="s">
        <v>327</v>
      </c>
      <c r="B589" s="6" t="s">
        <v>198</v>
      </c>
      <c r="C589" s="6" t="s">
        <v>68</v>
      </c>
      <c r="D589" s="6" t="s">
        <v>1</v>
      </c>
      <c r="E589" s="6" t="s">
        <v>3</v>
      </c>
      <c r="F589" s="6" t="s">
        <v>0</v>
      </c>
      <c r="G589" s="2">
        <v>68822.395000000004</v>
      </c>
      <c r="H589" s="15">
        <f>H590+H593+H596+H599+H610</f>
        <v>66950.5</v>
      </c>
      <c r="I589" s="14">
        <f t="shared" si="9"/>
        <v>97.28010773237402</v>
      </c>
    </row>
    <row r="590" spans="1:9" ht="47.25">
      <c r="A590" s="89" t="s">
        <v>360</v>
      </c>
      <c r="B590" s="1" t="s">
        <v>198</v>
      </c>
      <c r="C590" s="1" t="s">
        <v>68</v>
      </c>
      <c r="D590" s="1" t="s">
        <v>1</v>
      </c>
      <c r="E590" s="1" t="s">
        <v>36</v>
      </c>
      <c r="F590" s="1" t="s">
        <v>0</v>
      </c>
      <c r="G590" s="7">
        <v>18905.7</v>
      </c>
      <c r="H590" s="16">
        <f>H591</f>
        <v>17388</v>
      </c>
      <c r="I590" s="13">
        <f t="shared" si="9"/>
        <v>91.972262333581924</v>
      </c>
    </row>
    <row r="591" spans="1:9" ht="31.5">
      <c r="A591" s="89" t="s">
        <v>232</v>
      </c>
      <c r="B591" s="1" t="s">
        <v>198</v>
      </c>
      <c r="C591" s="1" t="s">
        <v>68</v>
      </c>
      <c r="D591" s="1" t="s">
        <v>1</v>
      </c>
      <c r="E591" s="1" t="s">
        <v>37</v>
      </c>
      <c r="F591" s="1" t="s">
        <v>0</v>
      </c>
      <c r="G591" s="7">
        <v>18905.7</v>
      </c>
      <c r="H591" s="16">
        <f>H592</f>
        <v>17388</v>
      </c>
      <c r="I591" s="13">
        <f t="shared" si="9"/>
        <v>91.972262333581924</v>
      </c>
    </row>
    <row r="592" spans="1:9" ht="47.25">
      <c r="A592" s="89" t="s">
        <v>233</v>
      </c>
      <c r="B592" s="1" t="s">
        <v>198</v>
      </c>
      <c r="C592" s="1" t="s">
        <v>68</v>
      </c>
      <c r="D592" s="1" t="s">
        <v>1</v>
      </c>
      <c r="E592" s="1" t="s">
        <v>37</v>
      </c>
      <c r="F592" s="1" t="s">
        <v>35</v>
      </c>
      <c r="G592" s="7">
        <v>18905.7</v>
      </c>
      <c r="H592" s="16">
        <v>17388</v>
      </c>
      <c r="I592" s="13">
        <f t="shared" si="9"/>
        <v>91.972262333581924</v>
      </c>
    </row>
    <row r="593" spans="1:9">
      <c r="A593" s="89" t="s">
        <v>328</v>
      </c>
      <c r="B593" s="1" t="s">
        <v>198</v>
      </c>
      <c r="C593" s="1" t="s">
        <v>68</v>
      </c>
      <c r="D593" s="1" t="s">
        <v>1</v>
      </c>
      <c r="E593" s="1" t="s">
        <v>152</v>
      </c>
      <c r="F593" s="1" t="s">
        <v>0</v>
      </c>
      <c r="G593" s="7">
        <v>4513</v>
      </c>
      <c r="H593" s="16">
        <f>H594</f>
        <v>4513</v>
      </c>
      <c r="I593" s="13">
        <f t="shared" si="9"/>
        <v>100</v>
      </c>
    </row>
    <row r="594" spans="1:9" ht="31.5">
      <c r="A594" s="89" t="s">
        <v>232</v>
      </c>
      <c r="B594" s="1" t="s">
        <v>198</v>
      </c>
      <c r="C594" s="1" t="s">
        <v>68</v>
      </c>
      <c r="D594" s="1" t="s">
        <v>1</v>
      </c>
      <c r="E594" s="1" t="s">
        <v>153</v>
      </c>
      <c r="F594" s="1" t="s">
        <v>0</v>
      </c>
      <c r="G594" s="7">
        <v>4513</v>
      </c>
      <c r="H594" s="16">
        <f>H595</f>
        <v>4513</v>
      </c>
      <c r="I594" s="13">
        <f t="shared" si="9"/>
        <v>100</v>
      </c>
    </row>
    <row r="595" spans="1:9" ht="47.25">
      <c r="A595" s="89" t="s">
        <v>233</v>
      </c>
      <c r="B595" s="1" t="s">
        <v>198</v>
      </c>
      <c r="C595" s="1" t="s">
        <v>68</v>
      </c>
      <c r="D595" s="1" t="s">
        <v>1</v>
      </c>
      <c r="E595" s="1" t="s">
        <v>153</v>
      </c>
      <c r="F595" s="1" t="s">
        <v>35</v>
      </c>
      <c r="G595" s="7">
        <v>4513</v>
      </c>
      <c r="H595" s="16">
        <v>4513</v>
      </c>
      <c r="I595" s="13">
        <f t="shared" si="9"/>
        <v>100</v>
      </c>
    </row>
    <row r="596" spans="1:9">
      <c r="A596" s="89" t="s">
        <v>383</v>
      </c>
      <c r="B596" s="1" t="s">
        <v>198</v>
      </c>
      <c r="C596" s="1" t="s">
        <v>68</v>
      </c>
      <c r="D596" s="1" t="s">
        <v>1</v>
      </c>
      <c r="E596" s="1" t="s">
        <v>154</v>
      </c>
      <c r="F596" s="1" t="s">
        <v>0</v>
      </c>
      <c r="G596" s="7">
        <v>15619</v>
      </c>
      <c r="H596" s="16">
        <f>H597</f>
        <v>15619</v>
      </c>
      <c r="I596" s="13">
        <f t="shared" si="9"/>
        <v>100</v>
      </c>
    </row>
    <row r="597" spans="1:9" ht="31.5">
      <c r="A597" s="89" t="s">
        <v>232</v>
      </c>
      <c r="B597" s="1" t="s">
        <v>198</v>
      </c>
      <c r="C597" s="1" t="s">
        <v>68</v>
      </c>
      <c r="D597" s="1" t="s">
        <v>1</v>
      </c>
      <c r="E597" s="1" t="s">
        <v>155</v>
      </c>
      <c r="F597" s="1" t="s">
        <v>0</v>
      </c>
      <c r="G597" s="7">
        <v>15619</v>
      </c>
      <c r="H597" s="16">
        <f>H598</f>
        <v>15619</v>
      </c>
      <c r="I597" s="13">
        <f t="shared" si="9"/>
        <v>100</v>
      </c>
    </row>
    <row r="598" spans="1:9" ht="47.25">
      <c r="A598" s="89" t="s">
        <v>233</v>
      </c>
      <c r="B598" s="1" t="s">
        <v>198</v>
      </c>
      <c r="C598" s="1" t="s">
        <v>68</v>
      </c>
      <c r="D598" s="1" t="s">
        <v>1</v>
      </c>
      <c r="E598" s="1" t="s">
        <v>155</v>
      </c>
      <c r="F598" s="1" t="s">
        <v>35</v>
      </c>
      <c r="G598" s="7">
        <v>15619</v>
      </c>
      <c r="H598" s="16">
        <v>15619</v>
      </c>
      <c r="I598" s="13">
        <f t="shared" si="9"/>
        <v>100</v>
      </c>
    </row>
    <row r="599" spans="1:9" ht="31.5">
      <c r="A599" s="89" t="s">
        <v>252</v>
      </c>
      <c r="B599" s="1" t="s">
        <v>198</v>
      </c>
      <c r="C599" s="1" t="s">
        <v>68</v>
      </c>
      <c r="D599" s="1" t="s">
        <v>1</v>
      </c>
      <c r="E599" s="1" t="s">
        <v>55</v>
      </c>
      <c r="F599" s="1" t="s">
        <v>0</v>
      </c>
      <c r="G599" s="7">
        <v>24099</v>
      </c>
      <c r="H599" s="16">
        <f>H600+H605</f>
        <v>24083.1</v>
      </c>
      <c r="I599" s="13">
        <f t="shared" si="9"/>
        <v>99.934022158595781</v>
      </c>
    </row>
    <row r="600" spans="1:9" ht="47.25">
      <c r="A600" s="89" t="s">
        <v>253</v>
      </c>
      <c r="B600" s="1" t="s">
        <v>198</v>
      </c>
      <c r="C600" s="1" t="s">
        <v>68</v>
      </c>
      <c r="D600" s="1" t="s">
        <v>1</v>
      </c>
      <c r="E600" s="1" t="s">
        <v>58</v>
      </c>
      <c r="F600" s="1" t="s">
        <v>0</v>
      </c>
      <c r="G600" s="7">
        <v>23860.1</v>
      </c>
      <c r="H600" s="16">
        <f>H601+H603</f>
        <v>23860.1</v>
      </c>
      <c r="I600" s="13">
        <f t="shared" si="9"/>
        <v>100</v>
      </c>
    </row>
    <row r="601" spans="1:9" ht="30" customHeight="1">
      <c r="A601" s="89" t="s">
        <v>281</v>
      </c>
      <c r="B601" s="1" t="s">
        <v>198</v>
      </c>
      <c r="C601" s="1" t="s">
        <v>68</v>
      </c>
      <c r="D601" s="1" t="s">
        <v>1</v>
      </c>
      <c r="E601" s="1" t="s">
        <v>89</v>
      </c>
      <c r="F601" s="1" t="s">
        <v>0</v>
      </c>
      <c r="G601" s="7">
        <v>2312.6</v>
      </c>
      <c r="H601" s="16">
        <f>H602</f>
        <v>2312.6</v>
      </c>
      <c r="I601" s="13">
        <f t="shared" si="9"/>
        <v>100</v>
      </c>
    </row>
    <row r="602" spans="1:9" ht="47.25">
      <c r="A602" s="89" t="s">
        <v>233</v>
      </c>
      <c r="B602" s="1" t="s">
        <v>198</v>
      </c>
      <c r="C602" s="1" t="s">
        <v>68</v>
      </c>
      <c r="D602" s="1" t="s">
        <v>1</v>
      </c>
      <c r="E602" s="1" t="s">
        <v>89</v>
      </c>
      <c r="F602" s="1" t="s">
        <v>35</v>
      </c>
      <c r="G602" s="7">
        <v>2312.6</v>
      </c>
      <c r="H602" s="16">
        <v>2312.6</v>
      </c>
      <c r="I602" s="13">
        <f t="shared" si="9"/>
        <v>100</v>
      </c>
    </row>
    <row r="603" spans="1:9" ht="63" customHeight="1">
      <c r="A603" s="89" t="s">
        <v>365</v>
      </c>
      <c r="B603" s="1" t="s">
        <v>198</v>
      </c>
      <c r="C603" s="1" t="s">
        <v>68</v>
      </c>
      <c r="D603" s="1" t="s">
        <v>1</v>
      </c>
      <c r="E603" s="1" t="s">
        <v>129</v>
      </c>
      <c r="F603" s="1" t="s">
        <v>0</v>
      </c>
      <c r="G603" s="7">
        <v>21547.5</v>
      </c>
      <c r="H603" s="16">
        <f>H604</f>
        <v>21547.5</v>
      </c>
      <c r="I603" s="13">
        <f t="shared" si="9"/>
        <v>100</v>
      </c>
    </row>
    <row r="604" spans="1:9" ht="47.25">
      <c r="A604" s="89" t="s">
        <v>233</v>
      </c>
      <c r="B604" s="1" t="s">
        <v>198</v>
      </c>
      <c r="C604" s="1" t="s">
        <v>68</v>
      </c>
      <c r="D604" s="1" t="s">
        <v>1</v>
      </c>
      <c r="E604" s="1" t="s">
        <v>129</v>
      </c>
      <c r="F604" s="1" t="s">
        <v>35</v>
      </c>
      <c r="G604" s="7">
        <v>21547.5</v>
      </c>
      <c r="H604" s="16">
        <v>21547.5</v>
      </c>
      <c r="I604" s="13">
        <f t="shared" si="9"/>
        <v>100</v>
      </c>
    </row>
    <row r="605" spans="1:9" ht="31.5">
      <c r="A605" s="89" t="s">
        <v>219</v>
      </c>
      <c r="B605" s="1" t="s">
        <v>198</v>
      </c>
      <c r="C605" s="1" t="s">
        <v>68</v>
      </c>
      <c r="D605" s="1" t="s">
        <v>1</v>
      </c>
      <c r="E605" s="1" t="s">
        <v>56</v>
      </c>
      <c r="F605" s="1" t="s">
        <v>0</v>
      </c>
      <c r="G605" s="7">
        <v>238.9</v>
      </c>
      <c r="H605" s="16">
        <f>H606+H608</f>
        <v>223</v>
      </c>
      <c r="I605" s="13">
        <f t="shared" si="9"/>
        <v>93.344495604855581</v>
      </c>
    </row>
    <row r="606" spans="1:9" ht="63">
      <c r="A606" s="89" t="s">
        <v>329</v>
      </c>
      <c r="B606" s="1" t="s">
        <v>198</v>
      </c>
      <c r="C606" s="1" t="s">
        <v>68</v>
      </c>
      <c r="D606" s="1" t="s">
        <v>1</v>
      </c>
      <c r="E606" s="1" t="s">
        <v>156</v>
      </c>
      <c r="F606" s="1" t="s">
        <v>0</v>
      </c>
      <c r="G606" s="7">
        <v>189.9</v>
      </c>
      <c r="H606" s="16">
        <f>H607</f>
        <v>189.9</v>
      </c>
      <c r="I606" s="13">
        <f t="shared" si="9"/>
        <v>100</v>
      </c>
    </row>
    <row r="607" spans="1:9" ht="31.5">
      <c r="A607" s="89" t="s">
        <v>212</v>
      </c>
      <c r="B607" s="1" t="s">
        <v>198</v>
      </c>
      <c r="C607" s="1" t="s">
        <v>68</v>
      </c>
      <c r="D607" s="1" t="s">
        <v>1</v>
      </c>
      <c r="E607" s="1" t="s">
        <v>156</v>
      </c>
      <c r="F607" s="1" t="s">
        <v>40</v>
      </c>
      <c r="G607" s="7">
        <v>189.9</v>
      </c>
      <c r="H607" s="16">
        <v>189.9</v>
      </c>
      <c r="I607" s="13">
        <f t="shared" si="9"/>
        <v>100</v>
      </c>
    </row>
    <row r="608" spans="1:9" ht="63">
      <c r="A608" s="89" t="s">
        <v>224</v>
      </c>
      <c r="B608" s="1" t="s">
        <v>198</v>
      </c>
      <c r="C608" s="1" t="s">
        <v>68</v>
      </c>
      <c r="D608" s="1" t="s">
        <v>1</v>
      </c>
      <c r="E608" s="1" t="s">
        <v>132</v>
      </c>
      <c r="F608" s="1" t="s">
        <v>0</v>
      </c>
      <c r="G608" s="7">
        <v>49</v>
      </c>
      <c r="H608" s="16">
        <f>H609</f>
        <v>33.1</v>
      </c>
      <c r="I608" s="13">
        <f t="shared" si="9"/>
        <v>67.551020408163268</v>
      </c>
    </row>
    <row r="609" spans="1:9" ht="47.25">
      <c r="A609" s="89" t="s">
        <v>233</v>
      </c>
      <c r="B609" s="1" t="s">
        <v>198</v>
      </c>
      <c r="C609" s="1" t="s">
        <v>68</v>
      </c>
      <c r="D609" s="1" t="s">
        <v>1</v>
      </c>
      <c r="E609" s="1" t="s">
        <v>132</v>
      </c>
      <c r="F609" s="1" t="s">
        <v>35</v>
      </c>
      <c r="G609" s="7">
        <v>49</v>
      </c>
      <c r="H609" s="16">
        <v>33.1</v>
      </c>
      <c r="I609" s="13">
        <f t="shared" si="9"/>
        <v>67.551020408163268</v>
      </c>
    </row>
    <row r="610" spans="1:9">
      <c r="A610" s="89" t="s">
        <v>235</v>
      </c>
      <c r="B610" s="1" t="s">
        <v>198</v>
      </c>
      <c r="C610" s="1" t="s">
        <v>68</v>
      </c>
      <c r="D610" s="1" t="s">
        <v>1</v>
      </c>
      <c r="E610" s="1" t="s">
        <v>42</v>
      </c>
      <c r="F610" s="1" t="s">
        <v>0</v>
      </c>
      <c r="G610" s="7">
        <v>5685.6949999999997</v>
      </c>
      <c r="H610" s="16">
        <f>H611+H613+H615+H617+H619</f>
        <v>5347.4000000000005</v>
      </c>
      <c r="I610" s="13">
        <f t="shared" si="9"/>
        <v>94.050067757767536</v>
      </c>
    </row>
    <row r="611" spans="1:9" ht="47.25" customHeight="1">
      <c r="A611" s="89" t="s">
        <v>392</v>
      </c>
      <c r="B611" s="1" t="s">
        <v>198</v>
      </c>
      <c r="C611" s="1" t="s">
        <v>68</v>
      </c>
      <c r="D611" s="1" t="s">
        <v>1</v>
      </c>
      <c r="E611" s="1" t="s">
        <v>157</v>
      </c>
      <c r="F611" s="1" t="s">
        <v>0</v>
      </c>
      <c r="G611" s="7">
        <v>137</v>
      </c>
      <c r="H611" s="16">
        <f>H612</f>
        <v>94.8</v>
      </c>
      <c r="I611" s="13">
        <f t="shared" si="9"/>
        <v>69.197080291970792</v>
      </c>
    </row>
    <row r="612" spans="1:9" ht="32.25" customHeight="1">
      <c r="A612" s="89" t="s">
        <v>204</v>
      </c>
      <c r="B612" s="1" t="s">
        <v>198</v>
      </c>
      <c r="C612" s="1" t="s">
        <v>68</v>
      </c>
      <c r="D612" s="1" t="s">
        <v>1</v>
      </c>
      <c r="E612" s="1" t="s">
        <v>157</v>
      </c>
      <c r="F612" s="1" t="s">
        <v>10</v>
      </c>
      <c r="G612" s="7">
        <v>137</v>
      </c>
      <c r="H612" s="16">
        <v>94.8</v>
      </c>
      <c r="I612" s="13">
        <f t="shared" si="9"/>
        <v>69.197080291970792</v>
      </c>
    </row>
    <row r="613" spans="1:9" ht="47.25" customHeight="1">
      <c r="A613" s="89" t="s">
        <v>393</v>
      </c>
      <c r="B613" s="1" t="s">
        <v>198</v>
      </c>
      <c r="C613" s="1" t="s">
        <v>68</v>
      </c>
      <c r="D613" s="1" t="s">
        <v>1</v>
      </c>
      <c r="E613" s="1" t="s">
        <v>159</v>
      </c>
      <c r="F613" s="1" t="s">
        <v>0</v>
      </c>
      <c r="G613" s="7">
        <v>2709.7</v>
      </c>
      <c r="H613" s="16">
        <f>H614</f>
        <v>2513.5</v>
      </c>
      <c r="I613" s="13">
        <f t="shared" si="9"/>
        <v>92.759346053068612</v>
      </c>
    </row>
    <row r="614" spans="1:9" ht="47.25">
      <c r="A614" s="89" t="s">
        <v>233</v>
      </c>
      <c r="B614" s="1" t="s">
        <v>198</v>
      </c>
      <c r="C614" s="1" t="s">
        <v>68</v>
      </c>
      <c r="D614" s="1" t="s">
        <v>1</v>
      </c>
      <c r="E614" s="1" t="s">
        <v>159</v>
      </c>
      <c r="F614" s="1" t="s">
        <v>35</v>
      </c>
      <c r="G614" s="7">
        <v>2709.7</v>
      </c>
      <c r="H614" s="16">
        <v>2513.5</v>
      </c>
      <c r="I614" s="13">
        <f t="shared" si="9"/>
        <v>92.759346053068612</v>
      </c>
    </row>
    <row r="615" spans="1:9" ht="81" customHeight="1">
      <c r="A615" s="89" t="s">
        <v>236</v>
      </c>
      <c r="B615" s="1" t="s">
        <v>198</v>
      </c>
      <c r="C615" s="1" t="s">
        <v>68</v>
      </c>
      <c r="D615" s="1" t="s">
        <v>1</v>
      </c>
      <c r="E615" s="1" t="s">
        <v>43</v>
      </c>
      <c r="F615" s="1" t="s">
        <v>0</v>
      </c>
      <c r="G615" s="7">
        <v>67</v>
      </c>
      <c r="H615" s="16">
        <f>H616</f>
        <v>37.5</v>
      </c>
      <c r="I615" s="13">
        <f t="shared" si="9"/>
        <v>55.970149253731343</v>
      </c>
    </row>
    <row r="616" spans="1:9" ht="32.25" customHeight="1">
      <c r="A616" s="89" t="s">
        <v>204</v>
      </c>
      <c r="B616" s="1" t="s">
        <v>198</v>
      </c>
      <c r="C616" s="1" t="s">
        <v>68</v>
      </c>
      <c r="D616" s="1" t="s">
        <v>1</v>
      </c>
      <c r="E616" s="1" t="s">
        <v>43</v>
      </c>
      <c r="F616" s="1" t="s">
        <v>10</v>
      </c>
      <c r="G616" s="7">
        <v>67</v>
      </c>
      <c r="H616" s="16">
        <v>37.5</v>
      </c>
      <c r="I616" s="13">
        <f t="shared" si="9"/>
        <v>55.970149253731343</v>
      </c>
    </row>
    <row r="617" spans="1:9" ht="63.75" customHeight="1">
      <c r="A617" s="89" t="s">
        <v>237</v>
      </c>
      <c r="B617" s="1" t="s">
        <v>198</v>
      </c>
      <c r="C617" s="1" t="s">
        <v>68</v>
      </c>
      <c r="D617" s="1" t="s">
        <v>1</v>
      </c>
      <c r="E617" s="1" t="s">
        <v>44</v>
      </c>
      <c r="F617" s="1" t="s">
        <v>0</v>
      </c>
      <c r="G617" s="7">
        <v>2731</v>
      </c>
      <c r="H617" s="16">
        <f>H618</f>
        <v>2687.3</v>
      </c>
      <c r="I617" s="13">
        <f t="shared" si="9"/>
        <v>98.399853533504228</v>
      </c>
    </row>
    <row r="618" spans="1:9" ht="47.25">
      <c r="A618" s="89" t="s">
        <v>233</v>
      </c>
      <c r="B618" s="1" t="s">
        <v>198</v>
      </c>
      <c r="C618" s="1" t="s">
        <v>68</v>
      </c>
      <c r="D618" s="1" t="s">
        <v>1</v>
      </c>
      <c r="E618" s="1" t="s">
        <v>44</v>
      </c>
      <c r="F618" s="1" t="s">
        <v>35</v>
      </c>
      <c r="G618" s="7">
        <v>2731</v>
      </c>
      <c r="H618" s="16">
        <v>2687.3</v>
      </c>
      <c r="I618" s="13">
        <f t="shared" si="9"/>
        <v>98.399853533504228</v>
      </c>
    </row>
    <row r="619" spans="1:9" ht="79.5" customHeight="1">
      <c r="A619" s="89" t="s">
        <v>376</v>
      </c>
      <c r="B619" s="1" t="s">
        <v>198</v>
      </c>
      <c r="C619" s="1" t="s">
        <v>68</v>
      </c>
      <c r="D619" s="1" t="s">
        <v>1</v>
      </c>
      <c r="E619" s="1" t="s">
        <v>145</v>
      </c>
      <c r="F619" s="1" t="s">
        <v>0</v>
      </c>
      <c r="G619" s="7">
        <v>40.994999999999997</v>
      </c>
      <c r="H619" s="16">
        <f>H620</f>
        <v>14.3</v>
      </c>
      <c r="I619" s="13">
        <f t="shared" si="9"/>
        <v>34.882302719843885</v>
      </c>
    </row>
    <row r="620" spans="1:9" ht="32.25" customHeight="1">
      <c r="A620" s="89" t="s">
        <v>204</v>
      </c>
      <c r="B620" s="1" t="s">
        <v>198</v>
      </c>
      <c r="C620" s="1" t="s">
        <v>68</v>
      </c>
      <c r="D620" s="1" t="s">
        <v>1</v>
      </c>
      <c r="E620" s="1" t="s">
        <v>145</v>
      </c>
      <c r="F620" s="1" t="s">
        <v>10</v>
      </c>
      <c r="G620" s="7">
        <v>40.994999999999997</v>
      </c>
      <c r="H620" s="16">
        <v>14.3</v>
      </c>
      <c r="I620" s="13">
        <f t="shared" si="9"/>
        <v>34.882302719843885</v>
      </c>
    </row>
    <row r="621" spans="1:9" s="12" customFormat="1">
      <c r="A621" s="88" t="s">
        <v>394</v>
      </c>
      <c r="B621" s="6" t="s">
        <v>198</v>
      </c>
      <c r="C621" s="6" t="s">
        <v>50</v>
      </c>
      <c r="D621" s="6" t="s">
        <v>2</v>
      </c>
      <c r="E621" s="6" t="s">
        <v>3</v>
      </c>
      <c r="F621" s="6" t="s">
        <v>0</v>
      </c>
      <c r="G621" s="2">
        <v>141</v>
      </c>
      <c r="H621" s="15">
        <f>H622</f>
        <v>92.6</v>
      </c>
      <c r="I621" s="14">
        <f t="shared" si="9"/>
        <v>65.673758865248232</v>
      </c>
    </row>
    <row r="622" spans="1:9" s="12" customFormat="1" ht="32.25" customHeight="1">
      <c r="A622" s="88" t="s">
        <v>395</v>
      </c>
      <c r="B622" s="6" t="s">
        <v>198</v>
      </c>
      <c r="C622" s="6" t="s">
        <v>50</v>
      </c>
      <c r="D622" s="6" t="s">
        <v>50</v>
      </c>
      <c r="E622" s="6" t="s">
        <v>3</v>
      </c>
      <c r="F622" s="6" t="s">
        <v>0</v>
      </c>
      <c r="G622" s="2">
        <v>141</v>
      </c>
      <c r="H622" s="15">
        <f>H623</f>
        <v>92.6</v>
      </c>
      <c r="I622" s="14">
        <f t="shared" si="9"/>
        <v>65.673758865248232</v>
      </c>
    </row>
    <row r="623" spans="1:9">
      <c r="A623" s="89" t="s">
        <v>235</v>
      </c>
      <c r="B623" s="1" t="s">
        <v>198</v>
      </c>
      <c r="C623" s="1" t="s">
        <v>50</v>
      </c>
      <c r="D623" s="1" t="s">
        <v>50</v>
      </c>
      <c r="E623" s="1" t="s">
        <v>42</v>
      </c>
      <c r="F623" s="1" t="s">
        <v>0</v>
      </c>
      <c r="G623" s="7">
        <v>141</v>
      </c>
      <c r="H623" s="16">
        <f>H624+H626</f>
        <v>92.6</v>
      </c>
      <c r="I623" s="13">
        <f t="shared" si="9"/>
        <v>65.673758865248232</v>
      </c>
    </row>
    <row r="624" spans="1:9" ht="81" customHeight="1">
      <c r="A624" s="89" t="s">
        <v>236</v>
      </c>
      <c r="B624" s="1" t="s">
        <v>198</v>
      </c>
      <c r="C624" s="1" t="s">
        <v>50</v>
      </c>
      <c r="D624" s="1" t="s">
        <v>50</v>
      </c>
      <c r="E624" s="1" t="s">
        <v>43</v>
      </c>
      <c r="F624" s="1" t="s">
        <v>0</v>
      </c>
      <c r="G624" s="7">
        <v>31.7</v>
      </c>
      <c r="H624" s="16">
        <f>H625</f>
        <v>20.6</v>
      </c>
      <c r="I624" s="13">
        <f t="shared" si="9"/>
        <v>64.98422712933754</v>
      </c>
    </row>
    <row r="625" spans="1:9" ht="30.75" customHeight="1">
      <c r="A625" s="89" t="s">
        <v>204</v>
      </c>
      <c r="B625" s="1" t="s">
        <v>198</v>
      </c>
      <c r="C625" s="1" t="s">
        <v>50</v>
      </c>
      <c r="D625" s="1" t="s">
        <v>50</v>
      </c>
      <c r="E625" s="1" t="s">
        <v>43</v>
      </c>
      <c r="F625" s="1" t="s">
        <v>10</v>
      </c>
      <c r="G625" s="7">
        <v>31.7</v>
      </c>
      <c r="H625" s="16">
        <v>20.6</v>
      </c>
      <c r="I625" s="13">
        <f t="shared" si="9"/>
        <v>64.98422712933754</v>
      </c>
    </row>
    <row r="626" spans="1:9" ht="79.5" customHeight="1">
      <c r="A626" s="89" t="s">
        <v>376</v>
      </c>
      <c r="B626" s="1" t="s">
        <v>198</v>
      </c>
      <c r="C626" s="1" t="s">
        <v>50</v>
      </c>
      <c r="D626" s="1" t="s">
        <v>50</v>
      </c>
      <c r="E626" s="1" t="s">
        <v>145</v>
      </c>
      <c r="F626" s="1" t="s">
        <v>0</v>
      </c>
      <c r="G626" s="7">
        <v>109.3</v>
      </c>
      <c r="H626" s="16">
        <f>H627</f>
        <v>72</v>
      </c>
      <c r="I626" s="13">
        <f t="shared" si="9"/>
        <v>65.873741994510524</v>
      </c>
    </row>
    <row r="627" spans="1:9" ht="30.75" customHeight="1">
      <c r="A627" s="89" t="s">
        <v>204</v>
      </c>
      <c r="B627" s="1" t="s">
        <v>198</v>
      </c>
      <c r="C627" s="1" t="s">
        <v>50</v>
      </c>
      <c r="D627" s="1" t="s">
        <v>50</v>
      </c>
      <c r="E627" s="1" t="s">
        <v>145</v>
      </c>
      <c r="F627" s="1" t="s">
        <v>10</v>
      </c>
      <c r="G627" s="7">
        <v>109.3</v>
      </c>
      <c r="H627" s="16">
        <v>72</v>
      </c>
      <c r="I627" s="13">
        <f t="shared" si="9"/>
        <v>65.873741994510524</v>
      </c>
    </row>
    <row r="628" spans="1:9" s="12" customFormat="1">
      <c r="A628" s="88" t="s">
        <v>245</v>
      </c>
      <c r="B628" s="6" t="s">
        <v>198</v>
      </c>
      <c r="C628" s="6" t="s">
        <v>160</v>
      </c>
      <c r="D628" s="6" t="s">
        <v>2</v>
      </c>
      <c r="E628" s="6" t="s">
        <v>3</v>
      </c>
      <c r="F628" s="6" t="s">
        <v>0</v>
      </c>
      <c r="G628" s="2">
        <v>62430.519670000001</v>
      </c>
      <c r="H628" s="15">
        <f>H629+H633+H656+H663</f>
        <v>59797.4</v>
      </c>
      <c r="I628" s="14">
        <f t="shared" si="9"/>
        <v>95.782319795000362</v>
      </c>
    </row>
    <row r="629" spans="1:9" s="12" customFormat="1">
      <c r="A629" s="88" t="s">
        <v>213</v>
      </c>
      <c r="B629" s="6" t="s">
        <v>198</v>
      </c>
      <c r="C629" s="6" t="s">
        <v>160</v>
      </c>
      <c r="D629" s="6" t="s">
        <v>1</v>
      </c>
      <c r="E629" s="6" t="s">
        <v>3</v>
      </c>
      <c r="F629" s="6" t="s">
        <v>0</v>
      </c>
      <c r="G629" s="2">
        <v>242.75394</v>
      </c>
      <c r="H629" s="15">
        <f>H630</f>
        <v>240</v>
      </c>
      <c r="I629" s="14">
        <f t="shared" si="9"/>
        <v>98.865542614879899</v>
      </c>
    </row>
    <row r="630" spans="1:9" ht="31.5">
      <c r="A630" s="89" t="s">
        <v>214</v>
      </c>
      <c r="B630" s="1" t="s">
        <v>198</v>
      </c>
      <c r="C630" s="1" t="s">
        <v>160</v>
      </c>
      <c r="D630" s="1" t="s">
        <v>1</v>
      </c>
      <c r="E630" s="1" t="s">
        <v>161</v>
      </c>
      <c r="F630" s="1" t="s">
        <v>0</v>
      </c>
      <c r="G630" s="7">
        <v>242.75394</v>
      </c>
      <c r="H630" s="16">
        <f>H631</f>
        <v>240</v>
      </c>
      <c r="I630" s="13">
        <f t="shared" si="9"/>
        <v>98.865542614879899</v>
      </c>
    </row>
    <row r="631" spans="1:9" ht="31.5">
      <c r="A631" s="89" t="s">
        <v>225</v>
      </c>
      <c r="B631" s="1" t="s">
        <v>198</v>
      </c>
      <c r="C631" s="1" t="s">
        <v>160</v>
      </c>
      <c r="D631" s="1" t="s">
        <v>1</v>
      </c>
      <c r="E631" s="1" t="s">
        <v>162</v>
      </c>
      <c r="F631" s="1" t="s">
        <v>0</v>
      </c>
      <c r="G631" s="7">
        <v>242.75394</v>
      </c>
      <c r="H631" s="16">
        <f>H632</f>
        <v>240</v>
      </c>
      <c r="I631" s="13">
        <f t="shared" si="9"/>
        <v>98.865542614879899</v>
      </c>
    </row>
    <row r="632" spans="1:9" ht="31.5">
      <c r="A632" s="89" t="s">
        <v>212</v>
      </c>
      <c r="B632" s="1" t="s">
        <v>198</v>
      </c>
      <c r="C632" s="1" t="s">
        <v>160</v>
      </c>
      <c r="D632" s="1" t="s">
        <v>1</v>
      </c>
      <c r="E632" s="1" t="s">
        <v>162</v>
      </c>
      <c r="F632" s="1" t="s">
        <v>40</v>
      </c>
      <c r="G632" s="7">
        <v>242.75394</v>
      </c>
      <c r="H632" s="16">
        <v>240</v>
      </c>
      <c r="I632" s="13">
        <f t="shared" si="9"/>
        <v>98.865542614879899</v>
      </c>
    </row>
    <row r="633" spans="1:9" s="12" customFormat="1">
      <c r="A633" s="88" t="s">
        <v>331</v>
      </c>
      <c r="B633" s="6" t="s">
        <v>198</v>
      </c>
      <c r="C633" s="6" t="s">
        <v>160</v>
      </c>
      <c r="D633" s="6" t="s">
        <v>8</v>
      </c>
      <c r="E633" s="6" t="s">
        <v>3</v>
      </c>
      <c r="F633" s="6" t="s">
        <v>0</v>
      </c>
      <c r="G633" s="2">
        <v>24026.96573</v>
      </c>
      <c r="H633" s="15">
        <f>H634+H649</f>
        <v>23100</v>
      </c>
      <c r="I633" s="14">
        <f t="shared" ref="I633:I688" si="10">H633/G633%</f>
        <v>96.141977557979388</v>
      </c>
    </row>
    <row r="634" spans="1:9" ht="31.5">
      <c r="A634" s="89" t="s">
        <v>252</v>
      </c>
      <c r="B634" s="1" t="s">
        <v>198</v>
      </c>
      <c r="C634" s="1" t="s">
        <v>160</v>
      </c>
      <c r="D634" s="1" t="s">
        <v>8</v>
      </c>
      <c r="E634" s="1" t="s">
        <v>55</v>
      </c>
      <c r="F634" s="1" t="s">
        <v>0</v>
      </c>
      <c r="G634" s="7">
        <v>22928.983800000002</v>
      </c>
      <c r="H634" s="16">
        <f>H635+H641+H646</f>
        <v>22021.5</v>
      </c>
      <c r="I634" s="13">
        <f t="shared" si="10"/>
        <v>96.042197910227472</v>
      </c>
    </row>
    <row r="635" spans="1:9" ht="47.25">
      <c r="A635" s="89" t="s">
        <v>253</v>
      </c>
      <c r="B635" s="1" t="s">
        <v>198</v>
      </c>
      <c r="C635" s="1" t="s">
        <v>160</v>
      </c>
      <c r="D635" s="1" t="s">
        <v>8</v>
      </c>
      <c r="E635" s="1" t="s">
        <v>58</v>
      </c>
      <c r="F635" s="1" t="s">
        <v>0</v>
      </c>
      <c r="G635" s="7">
        <v>2662.9838</v>
      </c>
      <c r="H635" s="16">
        <f>H636+H639</f>
        <v>2600.3000000000002</v>
      </c>
      <c r="I635" s="13">
        <f t="shared" si="10"/>
        <v>97.646106596668005</v>
      </c>
    </row>
    <row r="636" spans="1:9" ht="47.25">
      <c r="A636" s="89" t="s">
        <v>396</v>
      </c>
      <c r="B636" s="1" t="s">
        <v>198</v>
      </c>
      <c r="C636" s="1" t="s">
        <v>160</v>
      </c>
      <c r="D636" s="1" t="s">
        <v>8</v>
      </c>
      <c r="E636" s="1" t="s">
        <v>171</v>
      </c>
      <c r="F636" s="1" t="s">
        <v>0</v>
      </c>
      <c r="G636" s="7">
        <v>2612.9838</v>
      </c>
      <c r="H636" s="16">
        <f>H637+H638</f>
        <v>2550.3000000000002</v>
      </c>
      <c r="I636" s="13">
        <f t="shared" si="10"/>
        <v>97.60106434643798</v>
      </c>
    </row>
    <row r="637" spans="1:9" ht="31.5">
      <c r="A637" s="89" t="s">
        <v>212</v>
      </c>
      <c r="B637" s="1" t="s">
        <v>198</v>
      </c>
      <c r="C637" s="1" t="s">
        <v>160</v>
      </c>
      <c r="D637" s="1" t="s">
        <v>8</v>
      </c>
      <c r="E637" s="1" t="s">
        <v>171</v>
      </c>
      <c r="F637" s="1" t="s">
        <v>40</v>
      </c>
      <c r="G637" s="7">
        <v>338.26961</v>
      </c>
      <c r="H637" s="16">
        <v>333.8</v>
      </c>
      <c r="I637" s="13">
        <f t="shared" si="10"/>
        <v>98.678684141918637</v>
      </c>
    </row>
    <row r="638" spans="1:9" ht="47.25">
      <c r="A638" s="89" t="s">
        <v>233</v>
      </c>
      <c r="B638" s="1" t="s">
        <v>198</v>
      </c>
      <c r="C638" s="1" t="s">
        <v>160</v>
      </c>
      <c r="D638" s="1" t="s">
        <v>8</v>
      </c>
      <c r="E638" s="1" t="s">
        <v>171</v>
      </c>
      <c r="F638" s="1" t="s">
        <v>35</v>
      </c>
      <c r="G638" s="7">
        <v>2274.7141900000001</v>
      </c>
      <c r="H638" s="16">
        <v>2216.5</v>
      </c>
      <c r="I638" s="13">
        <f t="shared" si="10"/>
        <v>97.440812992862178</v>
      </c>
    </row>
    <row r="639" spans="1:9" ht="44.25" customHeight="1">
      <c r="A639" s="89" t="s">
        <v>363</v>
      </c>
      <c r="B639" s="1" t="s">
        <v>198</v>
      </c>
      <c r="C639" s="1" t="s">
        <v>160</v>
      </c>
      <c r="D639" s="1" t="s">
        <v>8</v>
      </c>
      <c r="E639" s="1" t="s">
        <v>62</v>
      </c>
      <c r="F639" s="1" t="s">
        <v>0</v>
      </c>
      <c r="G639" s="7">
        <v>50</v>
      </c>
      <c r="H639" s="16">
        <f>H640</f>
        <v>50</v>
      </c>
      <c r="I639" s="13">
        <f t="shared" si="10"/>
        <v>100</v>
      </c>
    </row>
    <row r="640" spans="1:9" ht="32.25" customHeight="1">
      <c r="A640" s="89" t="s">
        <v>204</v>
      </c>
      <c r="B640" s="1" t="s">
        <v>198</v>
      </c>
      <c r="C640" s="1" t="s">
        <v>160</v>
      </c>
      <c r="D640" s="1" t="s">
        <v>8</v>
      </c>
      <c r="E640" s="1" t="s">
        <v>62</v>
      </c>
      <c r="F640" s="1" t="s">
        <v>10</v>
      </c>
      <c r="G640" s="7">
        <v>50</v>
      </c>
      <c r="H640" s="16">
        <v>50</v>
      </c>
      <c r="I640" s="13">
        <f t="shared" si="10"/>
        <v>100</v>
      </c>
    </row>
    <row r="641" spans="1:9" ht="31.5">
      <c r="A641" s="89" t="s">
        <v>219</v>
      </c>
      <c r="B641" s="1" t="s">
        <v>198</v>
      </c>
      <c r="C641" s="1" t="s">
        <v>160</v>
      </c>
      <c r="D641" s="1" t="s">
        <v>8</v>
      </c>
      <c r="E641" s="1" t="s">
        <v>56</v>
      </c>
      <c r="F641" s="1" t="s">
        <v>0</v>
      </c>
      <c r="G641" s="7">
        <v>18722</v>
      </c>
      <c r="H641" s="16">
        <f>H642+H644</f>
        <v>17897.900000000001</v>
      </c>
      <c r="I641" s="13">
        <f t="shared" si="10"/>
        <v>95.598226685183221</v>
      </c>
    </row>
    <row r="642" spans="1:9" ht="170.25" customHeight="1">
      <c r="A642" s="89" t="s">
        <v>397</v>
      </c>
      <c r="B642" s="1" t="s">
        <v>198</v>
      </c>
      <c r="C642" s="1" t="s">
        <v>160</v>
      </c>
      <c r="D642" s="1" t="s">
        <v>8</v>
      </c>
      <c r="E642" s="1" t="s">
        <v>173</v>
      </c>
      <c r="F642" s="1" t="s">
        <v>0</v>
      </c>
      <c r="G642" s="7">
        <v>14360</v>
      </c>
      <c r="H642" s="16">
        <f>H643</f>
        <v>13603.9</v>
      </c>
      <c r="I642" s="13">
        <f t="shared" si="10"/>
        <v>94.734679665738156</v>
      </c>
    </row>
    <row r="643" spans="1:9" ht="47.25">
      <c r="A643" s="89" t="s">
        <v>233</v>
      </c>
      <c r="B643" s="1" t="s">
        <v>198</v>
      </c>
      <c r="C643" s="1" t="s">
        <v>160</v>
      </c>
      <c r="D643" s="1" t="s">
        <v>8</v>
      </c>
      <c r="E643" s="1" t="s">
        <v>173</v>
      </c>
      <c r="F643" s="1" t="s">
        <v>35</v>
      </c>
      <c r="G643" s="7">
        <v>14360</v>
      </c>
      <c r="H643" s="16">
        <v>13603.9</v>
      </c>
      <c r="I643" s="13">
        <f t="shared" si="10"/>
        <v>94.734679665738156</v>
      </c>
    </row>
    <row r="644" spans="1:9" ht="189" customHeight="1">
      <c r="A644" s="89" t="s">
        <v>398</v>
      </c>
      <c r="B644" s="1" t="s">
        <v>198</v>
      </c>
      <c r="C644" s="1" t="s">
        <v>160</v>
      </c>
      <c r="D644" s="1" t="s">
        <v>8</v>
      </c>
      <c r="E644" s="1" t="s">
        <v>174</v>
      </c>
      <c r="F644" s="1" t="s">
        <v>0</v>
      </c>
      <c r="G644" s="7">
        <v>4362</v>
      </c>
      <c r="H644" s="16">
        <f>H645</f>
        <v>4294</v>
      </c>
      <c r="I644" s="13">
        <f t="shared" si="10"/>
        <v>98.441082072443834</v>
      </c>
    </row>
    <row r="645" spans="1:9" ht="47.25">
      <c r="A645" s="89" t="s">
        <v>233</v>
      </c>
      <c r="B645" s="1" t="s">
        <v>198</v>
      </c>
      <c r="C645" s="1" t="s">
        <v>160</v>
      </c>
      <c r="D645" s="1" t="s">
        <v>8</v>
      </c>
      <c r="E645" s="1" t="s">
        <v>174</v>
      </c>
      <c r="F645" s="1" t="s">
        <v>35</v>
      </c>
      <c r="G645" s="7">
        <v>4362</v>
      </c>
      <c r="H645" s="16">
        <v>4294</v>
      </c>
      <c r="I645" s="13">
        <f t="shared" si="10"/>
        <v>98.441082072443834</v>
      </c>
    </row>
    <row r="646" spans="1:9" ht="62.25" customHeight="1">
      <c r="A646" s="89" t="s">
        <v>399</v>
      </c>
      <c r="B646" s="1" t="s">
        <v>198</v>
      </c>
      <c r="C646" s="1" t="s">
        <v>160</v>
      </c>
      <c r="D646" s="1" t="s">
        <v>8</v>
      </c>
      <c r="E646" s="1" t="s">
        <v>176</v>
      </c>
      <c r="F646" s="1" t="s">
        <v>0</v>
      </c>
      <c r="G646" s="7">
        <v>1544</v>
      </c>
      <c r="H646" s="16">
        <f>H647</f>
        <v>1523.3</v>
      </c>
      <c r="I646" s="13">
        <f t="shared" si="10"/>
        <v>98.659326424870471</v>
      </c>
    </row>
    <row r="647" spans="1:9" ht="189.75" customHeight="1">
      <c r="A647" s="89" t="s">
        <v>400</v>
      </c>
      <c r="B647" s="1" t="s">
        <v>198</v>
      </c>
      <c r="C647" s="1" t="s">
        <v>160</v>
      </c>
      <c r="D647" s="1" t="s">
        <v>8</v>
      </c>
      <c r="E647" s="1" t="s">
        <v>177</v>
      </c>
      <c r="F647" s="1" t="s">
        <v>0</v>
      </c>
      <c r="G647" s="7">
        <v>1544</v>
      </c>
      <c r="H647" s="16">
        <f>H648</f>
        <v>1523.3</v>
      </c>
      <c r="I647" s="13">
        <f t="shared" si="10"/>
        <v>98.659326424870471</v>
      </c>
    </row>
    <row r="648" spans="1:9" ht="47.25">
      <c r="A648" s="89" t="s">
        <v>233</v>
      </c>
      <c r="B648" s="1" t="s">
        <v>198</v>
      </c>
      <c r="C648" s="1" t="s">
        <v>160</v>
      </c>
      <c r="D648" s="1" t="s">
        <v>8</v>
      </c>
      <c r="E648" s="1" t="s">
        <v>177</v>
      </c>
      <c r="F648" s="1" t="s">
        <v>35</v>
      </c>
      <c r="G648" s="7">
        <v>1544</v>
      </c>
      <c r="H648" s="16">
        <v>1523.3</v>
      </c>
      <c r="I648" s="13">
        <f t="shared" si="10"/>
        <v>98.659326424870471</v>
      </c>
    </row>
    <row r="649" spans="1:9" ht="63">
      <c r="A649" s="89" t="s">
        <v>287</v>
      </c>
      <c r="B649" s="1" t="s">
        <v>198</v>
      </c>
      <c r="C649" s="1" t="s">
        <v>160</v>
      </c>
      <c r="D649" s="1" t="s">
        <v>8</v>
      </c>
      <c r="E649" s="1" t="s">
        <v>64</v>
      </c>
      <c r="F649" s="1" t="s">
        <v>0</v>
      </c>
      <c r="G649" s="7">
        <v>1097.9819299999999</v>
      </c>
      <c r="H649" s="16">
        <f>H650</f>
        <v>1078.5</v>
      </c>
      <c r="I649" s="13">
        <f t="shared" si="10"/>
        <v>98.225660234681655</v>
      </c>
    </row>
    <row r="650" spans="1:9" ht="47.25">
      <c r="A650" s="89" t="s">
        <v>288</v>
      </c>
      <c r="B650" s="1" t="s">
        <v>198</v>
      </c>
      <c r="C650" s="1" t="s">
        <v>160</v>
      </c>
      <c r="D650" s="1" t="s">
        <v>8</v>
      </c>
      <c r="E650" s="1" t="s">
        <v>65</v>
      </c>
      <c r="F650" s="1" t="s">
        <v>0</v>
      </c>
      <c r="G650" s="7">
        <v>1097.9819299999999</v>
      </c>
      <c r="H650" s="16">
        <f>H651+H654</f>
        <v>1078.5</v>
      </c>
      <c r="I650" s="13">
        <f t="shared" si="10"/>
        <v>98.225660234681655</v>
      </c>
    </row>
    <row r="651" spans="1:9" ht="46.5" customHeight="1">
      <c r="A651" s="89" t="s">
        <v>401</v>
      </c>
      <c r="B651" s="1" t="s">
        <v>198</v>
      </c>
      <c r="C651" s="1" t="s">
        <v>160</v>
      </c>
      <c r="D651" s="1" t="s">
        <v>8</v>
      </c>
      <c r="E651" s="1" t="s">
        <v>178</v>
      </c>
      <c r="F651" s="1" t="s">
        <v>0</v>
      </c>
      <c r="G651" s="7">
        <v>964</v>
      </c>
      <c r="H651" s="16">
        <f>H652+H653</f>
        <v>948.59999999999991</v>
      </c>
      <c r="I651" s="13">
        <f t="shared" si="10"/>
        <v>98.402489626556005</v>
      </c>
    </row>
    <row r="652" spans="1:9" ht="31.5">
      <c r="A652" s="89" t="s">
        <v>212</v>
      </c>
      <c r="B652" s="1" t="s">
        <v>198</v>
      </c>
      <c r="C652" s="1" t="s">
        <v>160</v>
      </c>
      <c r="D652" s="1" t="s">
        <v>8</v>
      </c>
      <c r="E652" s="1" t="s">
        <v>178</v>
      </c>
      <c r="F652" s="1" t="s">
        <v>40</v>
      </c>
      <c r="G652" s="7">
        <v>129.18</v>
      </c>
      <c r="H652" s="16">
        <v>129.19999999999999</v>
      </c>
      <c r="I652" s="13">
        <f t="shared" si="10"/>
        <v>100.01548227279763</v>
      </c>
    </row>
    <row r="653" spans="1:9" ht="47.25">
      <c r="A653" s="89" t="s">
        <v>233</v>
      </c>
      <c r="B653" s="1" t="s">
        <v>198</v>
      </c>
      <c r="C653" s="1" t="s">
        <v>160</v>
      </c>
      <c r="D653" s="1" t="s">
        <v>8</v>
      </c>
      <c r="E653" s="1" t="s">
        <v>178</v>
      </c>
      <c r="F653" s="1" t="s">
        <v>35</v>
      </c>
      <c r="G653" s="7">
        <v>834.82</v>
      </c>
      <c r="H653" s="16">
        <v>819.4</v>
      </c>
      <c r="I653" s="13">
        <f t="shared" si="10"/>
        <v>98.152895234900924</v>
      </c>
    </row>
    <row r="654" spans="1:9" ht="63">
      <c r="A654" s="89" t="s">
        <v>356</v>
      </c>
      <c r="B654" s="1" t="s">
        <v>198</v>
      </c>
      <c r="C654" s="1" t="s">
        <v>160</v>
      </c>
      <c r="D654" s="1" t="s">
        <v>8</v>
      </c>
      <c r="E654" s="1" t="s">
        <v>66</v>
      </c>
      <c r="F654" s="1" t="s">
        <v>0</v>
      </c>
      <c r="G654" s="7">
        <v>133.98193000000001</v>
      </c>
      <c r="H654" s="16">
        <f>H655</f>
        <v>129.9</v>
      </c>
      <c r="I654" s="13">
        <f t="shared" si="10"/>
        <v>96.953372742130227</v>
      </c>
    </row>
    <row r="655" spans="1:9" ht="30" customHeight="1">
      <c r="A655" s="89" t="s">
        <v>204</v>
      </c>
      <c r="B655" s="1" t="s">
        <v>198</v>
      </c>
      <c r="C655" s="1" t="s">
        <v>160</v>
      </c>
      <c r="D655" s="1" t="s">
        <v>8</v>
      </c>
      <c r="E655" s="1" t="s">
        <v>66</v>
      </c>
      <c r="F655" s="1" t="s">
        <v>10</v>
      </c>
      <c r="G655" s="7">
        <v>133.98193000000001</v>
      </c>
      <c r="H655" s="16">
        <v>129.9</v>
      </c>
      <c r="I655" s="13">
        <f t="shared" si="10"/>
        <v>96.953372742130227</v>
      </c>
    </row>
    <row r="656" spans="1:9" s="12" customFormat="1">
      <c r="A656" s="88" t="s">
        <v>358</v>
      </c>
      <c r="B656" s="6" t="s">
        <v>198</v>
      </c>
      <c r="C656" s="6" t="s">
        <v>160</v>
      </c>
      <c r="D656" s="6" t="s">
        <v>13</v>
      </c>
      <c r="E656" s="6" t="s">
        <v>3</v>
      </c>
      <c r="F656" s="6" t="s">
        <v>0</v>
      </c>
      <c r="G656" s="2">
        <v>35664.800000000003</v>
      </c>
      <c r="H656" s="15">
        <f>H657</f>
        <v>34121</v>
      </c>
      <c r="I656" s="14">
        <f t="shared" si="10"/>
        <v>95.67136223951907</v>
      </c>
    </row>
    <row r="657" spans="1:9" ht="31.5">
      <c r="A657" s="89" t="s">
        <v>252</v>
      </c>
      <c r="B657" s="1" t="s">
        <v>198</v>
      </c>
      <c r="C657" s="1" t="s">
        <v>160</v>
      </c>
      <c r="D657" s="1" t="s">
        <v>13</v>
      </c>
      <c r="E657" s="1" t="s">
        <v>55</v>
      </c>
      <c r="F657" s="1" t="s">
        <v>0</v>
      </c>
      <c r="G657" s="7">
        <v>35664.800000000003</v>
      </c>
      <c r="H657" s="16">
        <f>H658</f>
        <v>34121</v>
      </c>
      <c r="I657" s="13">
        <f t="shared" si="10"/>
        <v>95.67136223951907</v>
      </c>
    </row>
    <row r="658" spans="1:9" ht="31.5">
      <c r="A658" s="89" t="s">
        <v>219</v>
      </c>
      <c r="B658" s="1" t="s">
        <v>198</v>
      </c>
      <c r="C658" s="1" t="s">
        <v>160</v>
      </c>
      <c r="D658" s="1" t="s">
        <v>13</v>
      </c>
      <c r="E658" s="1" t="s">
        <v>56</v>
      </c>
      <c r="F658" s="1" t="s">
        <v>0</v>
      </c>
      <c r="G658" s="7">
        <v>35664.800000000003</v>
      </c>
      <c r="H658" s="16">
        <f>H659+H661</f>
        <v>34121</v>
      </c>
      <c r="I658" s="13">
        <f t="shared" si="10"/>
        <v>95.67136223951907</v>
      </c>
    </row>
    <row r="659" spans="1:9" ht="123.75" customHeight="1">
      <c r="A659" s="89" t="s">
        <v>402</v>
      </c>
      <c r="B659" s="1" t="s">
        <v>198</v>
      </c>
      <c r="C659" s="1" t="s">
        <v>160</v>
      </c>
      <c r="D659" s="1" t="s">
        <v>13</v>
      </c>
      <c r="E659" s="1" t="s">
        <v>181</v>
      </c>
      <c r="F659" s="1" t="s">
        <v>0</v>
      </c>
      <c r="G659" s="7">
        <v>7736.5</v>
      </c>
      <c r="H659" s="16">
        <f>H660</f>
        <v>7431.6</v>
      </c>
      <c r="I659" s="13">
        <f t="shared" si="10"/>
        <v>96.058941381761784</v>
      </c>
    </row>
    <row r="660" spans="1:9" ht="47.25">
      <c r="A660" s="89" t="s">
        <v>233</v>
      </c>
      <c r="B660" s="1" t="s">
        <v>198</v>
      </c>
      <c r="C660" s="1" t="s">
        <v>160</v>
      </c>
      <c r="D660" s="1" t="s">
        <v>13</v>
      </c>
      <c r="E660" s="1" t="s">
        <v>181</v>
      </c>
      <c r="F660" s="1" t="s">
        <v>35</v>
      </c>
      <c r="G660" s="7">
        <v>7736.5</v>
      </c>
      <c r="H660" s="16">
        <v>7431.6</v>
      </c>
      <c r="I660" s="13">
        <f t="shared" si="10"/>
        <v>96.058941381761784</v>
      </c>
    </row>
    <row r="661" spans="1:9" ht="78.75">
      <c r="A661" s="89" t="s">
        <v>403</v>
      </c>
      <c r="B661" s="1" t="s">
        <v>198</v>
      </c>
      <c r="C661" s="1" t="s">
        <v>160</v>
      </c>
      <c r="D661" s="1" t="s">
        <v>13</v>
      </c>
      <c r="E661" s="1" t="s">
        <v>182</v>
      </c>
      <c r="F661" s="1" t="s">
        <v>0</v>
      </c>
      <c r="G661" s="7">
        <v>27928.3</v>
      </c>
      <c r="H661" s="16">
        <f>H662</f>
        <v>26689.4</v>
      </c>
      <c r="I661" s="13">
        <f t="shared" si="10"/>
        <v>95.563997808674358</v>
      </c>
    </row>
    <row r="662" spans="1:9" ht="31.5">
      <c r="A662" s="89" t="s">
        <v>212</v>
      </c>
      <c r="B662" s="1" t="s">
        <v>198</v>
      </c>
      <c r="C662" s="1" t="s">
        <v>160</v>
      </c>
      <c r="D662" s="1" t="s">
        <v>13</v>
      </c>
      <c r="E662" s="1" t="s">
        <v>182</v>
      </c>
      <c r="F662" s="1" t="s">
        <v>40</v>
      </c>
      <c r="G662" s="7">
        <v>27928.3</v>
      </c>
      <c r="H662" s="16">
        <v>26689.4</v>
      </c>
      <c r="I662" s="13">
        <f t="shared" si="10"/>
        <v>95.563997808674358</v>
      </c>
    </row>
    <row r="663" spans="1:9" s="12" customFormat="1" ht="32.25" customHeight="1">
      <c r="A663" s="88" t="s">
        <v>404</v>
      </c>
      <c r="B663" s="6" t="s">
        <v>198</v>
      </c>
      <c r="C663" s="6" t="s">
        <v>160</v>
      </c>
      <c r="D663" s="6" t="s">
        <v>22</v>
      </c>
      <c r="E663" s="6" t="s">
        <v>3</v>
      </c>
      <c r="F663" s="6" t="s">
        <v>0</v>
      </c>
      <c r="G663" s="2">
        <v>2496</v>
      </c>
      <c r="H663" s="15">
        <f>H664+H669</f>
        <v>2336.4</v>
      </c>
      <c r="I663" s="14">
        <f t="shared" si="10"/>
        <v>93.605769230769226</v>
      </c>
    </row>
    <row r="664" spans="1:9" ht="47.25">
      <c r="A664" s="89" t="s">
        <v>201</v>
      </c>
      <c r="B664" s="1" t="s">
        <v>198</v>
      </c>
      <c r="C664" s="1" t="s">
        <v>160</v>
      </c>
      <c r="D664" s="1" t="s">
        <v>22</v>
      </c>
      <c r="E664" s="1" t="s">
        <v>5</v>
      </c>
      <c r="F664" s="1" t="s">
        <v>0</v>
      </c>
      <c r="G664" s="7">
        <v>130</v>
      </c>
      <c r="H664" s="16">
        <f>H665</f>
        <v>130</v>
      </c>
      <c r="I664" s="13">
        <f t="shared" si="10"/>
        <v>100</v>
      </c>
    </row>
    <row r="665" spans="1:9" ht="31.5">
      <c r="A665" s="89" t="s">
        <v>219</v>
      </c>
      <c r="B665" s="1" t="s">
        <v>198</v>
      </c>
      <c r="C665" s="1" t="s">
        <v>160</v>
      </c>
      <c r="D665" s="1" t="s">
        <v>22</v>
      </c>
      <c r="E665" s="1" t="s">
        <v>14</v>
      </c>
      <c r="F665" s="1" t="s">
        <v>0</v>
      </c>
      <c r="G665" s="7">
        <v>130</v>
      </c>
      <c r="H665" s="16">
        <f>H666</f>
        <v>130</v>
      </c>
      <c r="I665" s="13">
        <f t="shared" si="10"/>
        <v>100</v>
      </c>
    </row>
    <row r="666" spans="1:9" ht="155.25" customHeight="1">
      <c r="A666" s="89" t="s">
        <v>405</v>
      </c>
      <c r="B666" s="1" t="s">
        <v>198</v>
      </c>
      <c r="C666" s="1" t="s">
        <v>160</v>
      </c>
      <c r="D666" s="1" t="s">
        <v>22</v>
      </c>
      <c r="E666" s="1" t="s">
        <v>183</v>
      </c>
      <c r="F666" s="1" t="s">
        <v>0</v>
      </c>
      <c r="G666" s="7">
        <v>130</v>
      </c>
      <c r="H666" s="16">
        <f>H667+H668</f>
        <v>130</v>
      </c>
      <c r="I666" s="13">
        <f t="shared" si="10"/>
        <v>100</v>
      </c>
    </row>
    <row r="667" spans="1:9" ht="93.75" customHeight="1">
      <c r="A667" s="89" t="s">
        <v>203</v>
      </c>
      <c r="B667" s="1" t="s">
        <v>198</v>
      </c>
      <c r="C667" s="1" t="s">
        <v>160</v>
      </c>
      <c r="D667" s="1" t="s">
        <v>22</v>
      </c>
      <c r="E667" s="1" t="s">
        <v>183</v>
      </c>
      <c r="F667" s="1" t="s">
        <v>7</v>
      </c>
      <c r="G667" s="7">
        <v>111.913</v>
      </c>
      <c r="H667" s="16">
        <v>111.9</v>
      </c>
      <c r="I667" s="13">
        <f t="shared" si="10"/>
        <v>99.988383833870955</v>
      </c>
    </row>
    <row r="668" spans="1:9" ht="31.5" customHeight="1">
      <c r="A668" s="89" t="s">
        <v>204</v>
      </c>
      <c r="B668" s="1" t="s">
        <v>198</v>
      </c>
      <c r="C668" s="1" t="s">
        <v>160</v>
      </c>
      <c r="D668" s="1" t="s">
        <v>22</v>
      </c>
      <c r="E668" s="1" t="s">
        <v>183</v>
      </c>
      <c r="F668" s="1" t="s">
        <v>10</v>
      </c>
      <c r="G668" s="7">
        <v>18.087</v>
      </c>
      <c r="H668" s="16">
        <v>18.100000000000001</v>
      </c>
      <c r="I668" s="13">
        <f t="shared" si="10"/>
        <v>100.07187482722398</v>
      </c>
    </row>
    <row r="669" spans="1:9">
      <c r="A669" s="89" t="s">
        <v>317</v>
      </c>
      <c r="B669" s="1" t="s">
        <v>198</v>
      </c>
      <c r="C669" s="1" t="s">
        <v>160</v>
      </c>
      <c r="D669" s="1" t="s">
        <v>22</v>
      </c>
      <c r="E669" s="1" t="s">
        <v>122</v>
      </c>
      <c r="F669" s="1" t="s">
        <v>0</v>
      </c>
      <c r="G669" s="7">
        <v>2366</v>
      </c>
      <c r="H669" s="16">
        <f>H670</f>
        <v>2206.4</v>
      </c>
      <c r="I669" s="13">
        <f t="shared" si="10"/>
        <v>93.254437869822482</v>
      </c>
    </row>
    <row r="670" spans="1:9" ht="79.5" customHeight="1">
      <c r="A670" s="89" t="s">
        <v>424</v>
      </c>
      <c r="B670" s="1" t="s">
        <v>198</v>
      </c>
      <c r="C670" s="1" t="s">
        <v>160</v>
      </c>
      <c r="D670" s="1" t="s">
        <v>22</v>
      </c>
      <c r="E670" s="1" t="s">
        <v>184</v>
      </c>
      <c r="F670" s="1" t="s">
        <v>0</v>
      </c>
      <c r="G670" s="7">
        <v>2366</v>
      </c>
      <c r="H670" s="16">
        <f>H671+H672</f>
        <v>2206.4</v>
      </c>
      <c r="I670" s="13">
        <f t="shared" si="10"/>
        <v>93.254437869822482</v>
      </c>
    </row>
    <row r="671" spans="1:9" ht="31.5">
      <c r="A671" s="89" t="s">
        <v>212</v>
      </c>
      <c r="B671" s="1" t="s">
        <v>198</v>
      </c>
      <c r="C671" s="1" t="s">
        <v>160</v>
      </c>
      <c r="D671" s="1" t="s">
        <v>22</v>
      </c>
      <c r="E671" s="1" t="s">
        <v>184</v>
      </c>
      <c r="F671" s="1" t="s">
        <v>40</v>
      </c>
      <c r="G671" s="7">
        <v>1982</v>
      </c>
      <c r="H671" s="16">
        <v>1901.8</v>
      </c>
      <c r="I671" s="13">
        <f t="shared" si="10"/>
        <v>95.953582240161452</v>
      </c>
    </row>
    <row r="672" spans="1:9" ht="47.25">
      <c r="A672" s="89" t="s">
        <v>233</v>
      </c>
      <c r="B672" s="1" t="s">
        <v>198</v>
      </c>
      <c r="C672" s="1" t="s">
        <v>160</v>
      </c>
      <c r="D672" s="1" t="s">
        <v>22</v>
      </c>
      <c r="E672" s="1" t="s">
        <v>184</v>
      </c>
      <c r="F672" s="1" t="s">
        <v>35</v>
      </c>
      <c r="G672" s="7">
        <v>384</v>
      </c>
      <c r="H672" s="16">
        <v>304.60000000000002</v>
      </c>
      <c r="I672" s="13">
        <f t="shared" si="10"/>
        <v>79.322916666666671</v>
      </c>
    </row>
    <row r="673" spans="1:9" s="12" customFormat="1">
      <c r="A673" s="88" t="s">
        <v>389</v>
      </c>
      <c r="B673" s="6" t="s">
        <v>198</v>
      </c>
      <c r="C673" s="6" t="s">
        <v>26</v>
      </c>
      <c r="D673" s="6" t="s">
        <v>2</v>
      </c>
      <c r="E673" s="6" t="s">
        <v>3</v>
      </c>
      <c r="F673" s="6" t="s">
        <v>0</v>
      </c>
      <c r="G673" s="2">
        <v>7829.2755999999999</v>
      </c>
      <c r="H673" s="15">
        <f>H674</f>
        <v>7706.6</v>
      </c>
      <c r="I673" s="14">
        <f t="shared" si="10"/>
        <v>98.433116851832381</v>
      </c>
    </row>
    <row r="674" spans="1:9" s="12" customFormat="1">
      <c r="A674" s="88" t="s">
        <v>340</v>
      </c>
      <c r="B674" s="6" t="s">
        <v>198</v>
      </c>
      <c r="C674" s="6" t="s">
        <v>26</v>
      </c>
      <c r="D674" s="6" t="s">
        <v>4</v>
      </c>
      <c r="E674" s="6" t="s">
        <v>3</v>
      </c>
      <c r="F674" s="6" t="s">
        <v>0</v>
      </c>
      <c r="G674" s="2">
        <v>7829.2755999999999</v>
      </c>
      <c r="H674" s="15">
        <f>H675+H678+H682</f>
        <v>7706.6</v>
      </c>
      <c r="I674" s="14">
        <f t="shared" si="10"/>
        <v>98.433116851832381</v>
      </c>
    </row>
    <row r="675" spans="1:9" ht="31.5">
      <c r="A675" s="89" t="s">
        <v>406</v>
      </c>
      <c r="B675" s="1" t="s">
        <v>198</v>
      </c>
      <c r="C675" s="1" t="s">
        <v>26</v>
      </c>
      <c r="D675" s="1" t="s">
        <v>4</v>
      </c>
      <c r="E675" s="1" t="s">
        <v>185</v>
      </c>
      <c r="F675" s="1" t="s">
        <v>0</v>
      </c>
      <c r="G675" s="7">
        <v>4679</v>
      </c>
      <c r="H675" s="16">
        <f>H676</f>
        <v>4663.3</v>
      </c>
      <c r="I675" s="13">
        <f t="shared" si="10"/>
        <v>99.664458217567855</v>
      </c>
    </row>
    <row r="676" spans="1:9" ht="31.5">
      <c r="A676" s="89" t="s">
        <v>407</v>
      </c>
      <c r="B676" s="1" t="s">
        <v>198</v>
      </c>
      <c r="C676" s="1" t="s">
        <v>26</v>
      </c>
      <c r="D676" s="1" t="s">
        <v>4</v>
      </c>
      <c r="E676" s="1" t="s">
        <v>186</v>
      </c>
      <c r="F676" s="1" t="s">
        <v>0</v>
      </c>
      <c r="G676" s="7">
        <v>4679</v>
      </c>
      <c r="H676" s="16">
        <f>H677</f>
        <v>4663.3</v>
      </c>
      <c r="I676" s="13">
        <f t="shared" si="10"/>
        <v>99.664458217567855</v>
      </c>
    </row>
    <row r="677" spans="1:9" ht="47.25">
      <c r="A677" s="89" t="s">
        <v>233</v>
      </c>
      <c r="B677" s="1" t="s">
        <v>198</v>
      </c>
      <c r="C677" s="1" t="s">
        <v>26</v>
      </c>
      <c r="D677" s="1" t="s">
        <v>4</v>
      </c>
      <c r="E677" s="1" t="s">
        <v>186</v>
      </c>
      <c r="F677" s="1" t="s">
        <v>35</v>
      </c>
      <c r="G677" s="7">
        <v>4679</v>
      </c>
      <c r="H677" s="16">
        <v>4663.3</v>
      </c>
      <c r="I677" s="13">
        <f t="shared" si="10"/>
        <v>99.664458217567855</v>
      </c>
    </row>
    <row r="678" spans="1:9" ht="31.5">
      <c r="A678" s="89" t="s">
        <v>252</v>
      </c>
      <c r="B678" s="1" t="s">
        <v>198</v>
      </c>
      <c r="C678" s="1" t="s">
        <v>26</v>
      </c>
      <c r="D678" s="1" t="s">
        <v>4</v>
      </c>
      <c r="E678" s="1" t="s">
        <v>55</v>
      </c>
      <c r="F678" s="1" t="s">
        <v>0</v>
      </c>
      <c r="G678" s="7">
        <v>1821.7</v>
      </c>
      <c r="H678" s="16">
        <f>H679</f>
        <v>1821.7</v>
      </c>
      <c r="I678" s="13">
        <f t="shared" si="10"/>
        <v>100.00000000000001</v>
      </c>
    </row>
    <row r="679" spans="1:9" ht="47.25">
      <c r="A679" s="89" t="s">
        <v>253</v>
      </c>
      <c r="B679" s="1" t="s">
        <v>198</v>
      </c>
      <c r="C679" s="1" t="s">
        <v>26</v>
      </c>
      <c r="D679" s="1" t="s">
        <v>4</v>
      </c>
      <c r="E679" s="1" t="s">
        <v>58</v>
      </c>
      <c r="F679" s="1" t="s">
        <v>0</v>
      </c>
      <c r="G679" s="7">
        <v>1821.7</v>
      </c>
      <c r="H679" s="16">
        <f>H680</f>
        <v>1821.7</v>
      </c>
      <c r="I679" s="13">
        <f t="shared" si="10"/>
        <v>100.00000000000001</v>
      </c>
    </row>
    <row r="680" spans="1:9" ht="47.25">
      <c r="A680" s="89" t="s">
        <v>372</v>
      </c>
      <c r="B680" s="1" t="s">
        <v>198</v>
      </c>
      <c r="C680" s="1" t="s">
        <v>26</v>
      </c>
      <c r="D680" s="1" t="s">
        <v>4</v>
      </c>
      <c r="E680" s="1" t="s">
        <v>141</v>
      </c>
      <c r="F680" s="1" t="s">
        <v>0</v>
      </c>
      <c r="G680" s="7">
        <v>1821.7</v>
      </c>
      <c r="H680" s="16">
        <f>H681</f>
        <v>1821.7</v>
      </c>
      <c r="I680" s="13">
        <f t="shared" si="10"/>
        <v>100.00000000000001</v>
      </c>
    </row>
    <row r="681" spans="1:9" ht="47.25">
      <c r="A681" s="89" t="s">
        <v>233</v>
      </c>
      <c r="B681" s="1" t="s">
        <v>198</v>
      </c>
      <c r="C681" s="1" t="s">
        <v>26</v>
      </c>
      <c r="D681" s="1" t="s">
        <v>4</v>
      </c>
      <c r="E681" s="1" t="s">
        <v>141</v>
      </c>
      <c r="F681" s="1" t="s">
        <v>35</v>
      </c>
      <c r="G681" s="7">
        <v>1821.7</v>
      </c>
      <c r="H681" s="16">
        <v>1821.7</v>
      </c>
      <c r="I681" s="13">
        <f t="shared" si="10"/>
        <v>100.00000000000001</v>
      </c>
    </row>
    <row r="682" spans="1:9">
      <c r="A682" s="89" t="s">
        <v>235</v>
      </c>
      <c r="B682" s="1" t="s">
        <v>198</v>
      </c>
      <c r="C682" s="1" t="s">
        <v>26</v>
      </c>
      <c r="D682" s="1" t="s">
        <v>4</v>
      </c>
      <c r="E682" s="1" t="s">
        <v>42</v>
      </c>
      <c r="F682" s="1" t="s">
        <v>0</v>
      </c>
      <c r="G682" s="7">
        <v>1328.5755999999999</v>
      </c>
      <c r="H682" s="16">
        <f>H683+H686</f>
        <v>1221.5999999999999</v>
      </c>
      <c r="I682" s="13">
        <f t="shared" si="10"/>
        <v>91.948098399518997</v>
      </c>
    </row>
    <row r="683" spans="1:9" ht="49.5" customHeight="1">
      <c r="A683" s="89" t="s">
        <v>326</v>
      </c>
      <c r="B683" s="1" t="s">
        <v>198</v>
      </c>
      <c r="C683" s="1" t="s">
        <v>26</v>
      </c>
      <c r="D683" s="1" t="s">
        <v>4</v>
      </c>
      <c r="E683" s="1" t="s">
        <v>144</v>
      </c>
      <c r="F683" s="1" t="s">
        <v>0</v>
      </c>
      <c r="G683" s="7">
        <v>1101.2755999999999</v>
      </c>
      <c r="H683" s="16">
        <f>H684+H685</f>
        <v>994.4</v>
      </c>
      <c r="I683" s="13">
        <f t="shared" si="10"/>
        <v>90.295290297905453</v>
      </c>
    </row>
    <row r="684" spans="1:9" ht="32.25" customHeight="1">
      <c r="A684" s="89" t="s">
        <v>204</v>
      </c>
      <c r="B684" s="1" t="s">
        <v>198</v>
      </c>
      <c r="C684" s="1" t="s">
        <v>26</v>
      </c>
      <c r="D684" s="1" t="s">
        <v>4</v>
      </c>
      <c r="E684" s="1" t="s">
        <v>144</v>
      </c>
      <c r="F684" s="1" t="s">
        <v>10</v>
      </c>
      <c r="G684" s="7">
        <v>1046.7139999999999</v>
      </c>
      <c r="H684" s="16">
        <v>939.9</v>
      </c>
      <c r="I684" s="13">
        <f t="shared" si="10"/>
        <v>89.795302250662559</v>
      </c>
    </row>
    <row r="685" spans="1:9" ht="47.25">
      <c r="A685" s="89" t="s">
        <v>233</v>
      </c>
      <c r="B685" s="1" t="s">
        <v>198</v>
      </c>
      <c r="C685" s="1" t="s">
        <v>26</v>
      </c>
      <c r="D685" s="1" t="s">
        <v>4</v>
      </c>
      <c r="E685" s="1" t="s">
        <v>144</v>
      </c>
      <c r="F685" s="1" t="s">
        <v>35</v>
      </c>
      <c r="G685" s="7">
        <v>54.561599999999999</v>
      </c>
      <c r="H685" s="16">
        <v>54.5</v>
      </c>
      <c r="I685" s="13">
        <f t="shared" si="10"/>
        <v>99.887100085041496</v>
      </c>
    </row>
    <row r="686" spans="1:9" ht="60.75" customHeight="1">
      <c r="A686" s="89" t="s">
        <v>237</v>
      </c>
      <c r="B686" s="1" t="s">
        <v>198</v>
      </c>
      <c r="C686" s="1" t="s">
        <v>26</v>
      </c>
      <c r="D686" s="1" t="s">
        <v>4</v>
      </c>
      <c r="E686" s="1" t="s">
        <v>44</v>
      </c>
      <c r="F686" s="1" t="s">
        <v>0</v>
      </c>
      <c r="G686" s="7">
        <v>227.3</v>
      </c>
      <c r="H686" s="16">
        <f>H687</f>
        <v>227.2</v>
      </c>
      <c r="I686" s="13">
        <f t="shared" si="10"/>
        <v>99.956005279366465</v>
      </c>
    </row>
    <row r="687" spans="1:9" ht="47.25">
      <c r="A687" s="89" t="s">
        <v>233</v>
      </c>
      <c r="B687" s="1" t="s">
        <v>198</v>
      </c>
      <c r="C687" s="1" t="s">
        <v>26</v>
      </c>
      <c r="D687" s="1" t="s">
        <v>4</v>
      </c>
      <c r="E687" s="1" t="s">
        <v>44</v>
      </c>
      <c r="F687" s="1" t="s">
        <v>35</v>
      </c>
      <c r="G687" s="7">
        <v>227.3</v>
      </c>
      <c r="H687" s="16">
        <v>227.2</v>
      </c>
      <c r="I687" s="13">
        <f t="shared" si="10"/>
        <v>99.956005279366465</v>
      </c>
    </row>
    <row r="688" spans="1:9" s="12" customFormat="1" ht="21" customHeight="1">
      <c r="A688" s="90" t="s">
        <v>429</v>
      </c>
      <c r="B688" s="22"/>
      <c r="C688" s="22"/>
      <c r="D688" s="22"/>
      <c r="E688" s="22"/>
      <c r="F688" s="22"/>
      <c r="G688" s="2">
        <v>2908805.92637</v>
      </c>
      <c r="H688" s="15">
        <f>H12+H37+H350+H371+H425</f>
        <v>2361480.7000000002</v>
      </c>
      <c r="I688" s="14">
        <f t="shared" si="10"/>
        <v>81.183852060799879</v>
      </c>
    </row>
    <row r="689" spans="1:8">
      <c r="A689" s="23"/>
      <c r="B689" s="24"/>
      <c r="C689" s="24"/>
      <c r="D689" s="24"/>
      <c r="E689" s="24"/>
      <c r="F689" s="24"/>
      <c r="G689" s="25"/>
    </row>
    <row r="690" spans="1:8">
      <c r="H690" s="28"/>
    </row>
    <row r="691" spans="1:8">
      <c r="H691" s="28"/>
    </row>
    <row r="692" spans="1:8">
      <c r="H692" s="28"/>
    </row>
    <row r="693" spans="1:8">
      <c r="H693" s="28"/>
    </row>
    <row r="694" spans="1:8">
      <c r="H694" s="28"/>
    </row>
    <row r="695" spans="1:8">
      <c r="H695" s="28"/>
    </row>
    <row r="696" spans="1:8">
      <c r="H696" s="28"/>
    </row>
    <row r="697" spans="1:8">
      <c r="H697" s="28"/>
    </row>
    <row r="698" spans="1:8">
      <c r="H698" s="28"/>
    </row>
    <row r="699" spans="1:8">
      <c r="H699" s="21"/>
    </row>
    <row r="700" spans="1:8">
      <c r="H700" s="21"/>
    </row>
    <row r="701" spans="1:8">
      <c r="H701" s="21"/>
    </row>
    <row r="702" spans="1:8">
      <c r="H702" s="21"/>
    </row>
    <row r="703" spans="1:8">
      <c r="H703" s="21"/>
    </row>
    <row r="704" spans="1:8">
      <c r="H704" s="21"/>
    </row>
    <row r="705" spans="5:8">
      <c r="H705" s="21"/>
    </row>
    <row r="706" spans="5:8">
      <c r="H706" s="21"/>
    </row>
    <row r="707" spans="5:8">
      <c r="H707" s="21"/>
    </row>
    <row r="708" spans="5:8">
      <c r="H708" s="21"/>
    </row>
    <row r="709" spans="5:8">
      <c r="H709" s="21"/>
    </row>
    <row r="710" spans="5:8">
      <c r="H710" s="21"/>
    </row>
    <row r="711" spans="5:8">
      <c r="H711" s="21"/>
    </row>
    <row r="712" spans="5:8">
      <c r="E712" s="26"/>
      <c r="F712" s="26"/>
      <c r="G712" s="27"/>
      <c r="H712" s="28"/>
    </row>
    <row r="713" spans="5:8">
      <c r="E713" s="26"/>
      <c r="F713" s="26"/>
      <c r="G713" s="27"/>
      <c r="H713" s="28"/>
    </row>
    <row r="714" spans="5:8">
      <c r="E714" s="26"/>
      <c r="F714" s="26"/>
      <c r="G714" s="27"/>
      <c r="H714" s="28"/>
    </row>
    <row r="715" spans="5:8">
      <c r="E715" s="26"/>
      <c r="F715" s="26"/>
      <c r="G715" s="27"/>
      <c r="H715" s="28"/>
    </row>
    <row r="716" spans="5:8">
      <c r="E716" s="26"/>
      <c r="F716" s="26"/>
      <c r="G716" s="27"/>
      <c r="H716" s="28"/>
    </row>
    <row r="717" spans="5:8">
      <c r="H717" s="21"/>
    </row>
    <row r="718" spans="5:8">
      <c r="H718" s="21"/>
    </row>
    <row r="719" spans="5:8">
      <c r="H719" s="21"/>
    </row>
    <row r="720" spans="5:8">
      <c r="H720" s="21"/>
    </row>
    <row r="721" spans="8:8">
      <c r="H721" s="21"/>
    </row>
    <row r="722" spans="8:8">
      <c r="H722" s="21"/>
    </row>
    <row r="723" spans="8:8">
      <c r="H723" s="21"/>
    </row>
    <row r="724" spans="8:8">
      <c r="H724" s="21"/>
    </row>
    <row r="725" spans="8:8">
      <c r="H725" s="21"/>
    </row>
    <row r="726" spans="8:8">
      <c r="H726" s="21"/>
    </row>
    <row r="727" spans="8:8">
      <c r="H727" s="21"/>
    </row>
    <row r="728" spans="8:8">
      <c r="H728" s="21"/>
    </row>
    <row r="729" spans="8:8">
      <c r="H729" s="21"/>
    </row>
    <row r="730" spans="8:8">
      <c r="H730" s="21"/>
    </row>
    <row r="731" spans="8:8">
      <c r="H731" s="21"/>
    </row>
    <row r="732" spans="8:8">
      <c r="H732" s="21"/>
    </row>
    <row r="733" spans="8:8">
      <c r="H733" s="21"/>
    </row>
    <row r="734" spans="8:8">
      <c r="H734" s="21"/>
    </row>
    <row r="735" spans="8:8">
      <c r="H735" s="21"/>
    </row>
  </sheetData>
  <mergeCells count="9">
    <mergeCell ref="A7:I7"/>
    <mergeCell ref="A8:I8"/>
    <mergeCell ref="H9:I9"/>
    <mergeCell ref="A1:I1"/>
    <mergeCell ref="A2:I2"/>
    <mergeCell ref="A3:I3"/>
    <mergeCell ref="A4:I4"/>
    <mergeCell ref="A5:I5"/>
    <mergeCell ref="A6:I6"/>
  </mergeCells>
  <pageMargins left="0.78740157480314965" right="0.23622047244094491" top="0.74803149606299213" bottom="0.6692913385826772" header="0.31496062992125984" footer="0.31496062992125984"/>
  <pageSetup paperSize="9" scale="84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topLeftCell="A22" workbookViewId="0">
      <selection activeCell="M13" sqref="M13"/>
    </sheetView>
  </sheetViews>
  <sheetFormatPr defaultRowHeight="15.75"/>
  <cols>
    <col min="1" max="1" width="4.85546875" style="11" customWidth="1"/>
    <col min="2" max="2" width="12.28515625" style="11" customWidth="1"/>
    <col min="3" max="3" width="6.5703125" style="11" customWidth="1"/>
    <col min="4" max="4" width="6.7109375" style="11" customWidth="1"/>
    <col min="5" max="5" width="44.85546875" style="11" customWidth="1"/>
    <col min="6" max="6" width="13" style="58" customWidth="1"/>
    <col min="7" max="7" width="13.140625" style="11" customWidth="1"/>
    <col min="8" max="16384" width="9.140625" style="11"/>
  </cols>
  <sheetData>
    <row r="1" spans="1:7" s="58" customFormat="1">
      <c r="A1" s="109" t="s">
        <v>477</v>
      </c>
      <c r="B1" s="109"/>
      <c r="C1" s="109"/>
      <c r="D1" s="109"/>
      <c r="E1" s="109"/>
      <c r="F1" s="109"/>
      <c r="G1" s="109"/>
    </row>
    <row r="2" spans="1:7" s="58" customFormat="1">
      <c r="A2" s="109" t="s">
        <v>435</v>
      </c>
      <c r="B2" s="109"/>
      <c r="C2" s="109"/>
      <c r="D2" s="109"/>
      <c r="E2" s="109"/>
      <c r="F2" s="109"/>
      <c r="G2" s="109"/>
    </row>
    <row r="3" spans="1:7" s="58" customFormat="1">
      <c r="A3" s="109" t="s">
        <v>478</v>
      </c>
      <c r="B3" s="109"/>
      <c r="C3" s="109"/>
      <c r="D3" s="109"/>
      <c r="E3" s="109"/>
      <c r="F3" s="109"/>
      <c r="G3" s="109"/>
    </row>
    <row r="4" spans="1:7" s="58" customFormat="1">
      <c r="A4" s="109" t="s">
        <v>444</v>
      </c>
      <c r="B4" s="109"/>
      <c r="C4" s="109"/>
      <c r="D4" s="109"/>
      <c r="E4" s="109"/>
      <c r="F4" s="109"/>
      <c r="G4" s="109"/>
    </row>
    <row r="5" spans="1:7" s="58" customFormat="1">
      <c r="A5" s="109" t="s">
        <v>438</v>
      </c>
      <c r="B5" s="109"/>
      <c r="C5" s="109"/>
      <c r="D5" s="109"/>
      <c r="E5" s="109"/>
      <c r="F5" s="109"/>
      <c r="G5" s="109"/>
    </row>
    <row r="6" spans="1:7" s="58" customFormat="1">
      <c r="A6" s="109" t="s">
        <v>446</v>
      </c>
      <c r="B6" s="109"/>
      <c r="C6" s="109"/>
      <c r="D6" s="109"/>
      <c r="E6" s="109"/>
      <c r="F6" s="109"/>
      <c r="G6" s="109"/>
    </row>
    <row r="7" spans="1:7" s="58" customFormat="1">
      <c r="A7" s="109" t="s">
        <v>506</v>
      </c>
      <c r="B7" s="109"/>
      <c r="C7" s="109"/>
      <c r="D7" s="109"/>
      <c r="E7" s="109"/>
      <c r="F7" s="109"/>
      <c r="G7" s="109"/>
    </row>
    <row r="8" spans="1:7" s="58" customFormat="1">
      <c r="A8" s="60"/>
      <c r="B8" s="60"/>
      <c r="C8" s="61"/>
      <c r="D8" s="60"/>
      <c r="E8" s="32"/>
    </row>
    <row r="9" spans="1:7" s="58" customFormat="1" ht="28.5" customHeight="1">
      <c r="A9" s="110" t="s">
        <v>479</v>
      </c>
      <c r="B9" s="110"/>
      <c r="C9" s="110"/>
      <c r="D9" s="110"/>
      <c r="E9" s="110"/>
      <c r="F9" s="110"/>
      <c r="G9" s="110"/>
    </row>
    <row r="10" spans="1:7" s="58" customFormat="1">
      <c r="A10" s="110" t="s">
        <v>480</v>
      </c>
      <c r="B10" s="110"/>
      <c r="C10" s="110"/>
      <c r="D10" s="110"/>
      <c r="E10" s="110"/>
      <c r="F10" s="110"/>
      <c r="G10" s="110"/>
    </row>
    <row r="11" spans="1:7" s="58" customFormat="1">
      <c r="A11" s="110" t="s">
        <v>481</v>
      </c>
      <c r="B11" s="110"/>
      <c r="C11" s="110"/>
      <c r="D11" s="110"/>
      <c r="E11" s="110"/>
      <c r="F11" s="110"/>
      <c r="G11" s="110"/>
    </row>
    <row r="12" spans="1:7" s="60" customFormat="1">
      <c r="A12" s="62"/>
      <c r="B12" s="62"/>
      <c r="C12" s="63"/>
      <c r="D12" s="62"/>
      <c r="E12" s="64"/>
      <c r="F12" s="65"/>
      <c r="G12" s="65"/>
    </row>
    <row r="13" spans="1:7" s="58" customFormat="1" ht="28.5" customHeight="1">
      <c r="E13" s="9"/>
      <c r="G13" s="66" t="s">
        <v>439</v>
      </c>
    </row>
    <row r="14" spans="1:7">
      <c r="A14" s="108" t="s">
        <v>447</v>
      </c>
      <c r="B14" s="108"/>
      <c r="C14" s="108"/>
      <c r="D14" s="108"/>
      <c r="E14" s="107" t="s">
        <v>474</v>
      </c>
      <c r="F14" s="107" t="s">
        <v>475</v>
      </c>
      <c r="G14" s="107" t="s">
        <v>476</v>
      </c>
    </row>
    <row r="15" spans="1:7" ht="79.5" customHeight="1">
      <c r="A15" s="108"/>
      <c r="B15" s="108"/>
      <c r="C15" s="108"/>
      <c r="D15" s="108"/>
      <c r="E15" s="107"/>
      <c r="F15" s="107"/>
      <c r="G15" s="107"/>
    </row>
    <row r="16" spans="1:7" s="12" customFormat="1" ht="47.25">
      <c r="A16" s="97" t="s">
        <v>196</v>
      </c>
      <c r="B16" s="97" t="s">
        <v>448</v>
      </c>
      <c r="C16" s="97" t="s">
        <v>449</v>
      </c>
      <c r="D16" s="97" t="s">
        <v>0</v>
      </c>
      <c r="E16" s="81" t="s">
        <v>345</v>
      </c>
      <c r="F16" s="79">
        <f>F17</f>
        <v>219913.8</v>
      </c>
      <c r="G16" s="80">
        <f>G17</f>
        <v>-297062.39999999991</v>
      </c>
    </row>
    <row r="17" spans="1:7" ht="47.25">
      <c r="A17" s="98" t="s">
        <v>196</v>
      </c>
      <c r="B17" s="98" t="s">
        <v>450</v>
      </c>
      <c r="C17" s="98" t="s">
        <v>449</v>
      </c>
      <c r="D17" s="98" t="s">
        <v>0</v>
      </c>
      <c r="E17" s="67" t="s">
        <v>463</v>
      </c>
      <c r="F17" s="78">
        <f>F18+F21+F24</f>
        <v>219913.8</v>
      </c>
      <c r="G17" s="77">
        <f>G18+G21+G24</f>
        <v>-297062.39999999991</v>
      </c>
    </row>
    <row r="18" spans="1:7" ht="31.5">
      <c r="A18" s="98" t="s">
        <v>196</v>
      </c>
      <c r="B18" s="98" t="s">
        <v>451</v>
      </c>
      <c r="C18" s="98" t="s">
        <v>449</v>
      </c>
      <c r="D18" s="98" t="s">
        <v>0</v>
      </c>
      <c r="E18" s="67" t="s">
        <v>464</v>
      </c>
      <c r="F18" s="78">
        <v>25000</v>
      </c>
      <c r="G18" s="77">
        <v>0</v>
      </c>
    </row>
    <row r="19" spans="1:7" ht="47.25">
      <c r="A19" s="98" t="s">
        <v>196</v>
      </c>
      <c r="B19" s="98" t="s">
        <v>452</v>
      </c>
      <c r="C19" s="98" t="s">
        <v>449</v>
      </c>
      <c r="D19" s="98" t="s">
        <v>453</v>
      </c>
      <c r="E19" s="67" t="s">
        <v>465</v>
      </c>
      <c r="F19" s="78">
        <v>25000</v>
      </c>
      <c r="G19" s="77">
        <v>0</v>
      </c>
    </row>
    <row r="20" spans="1:7" ht="47.25">
      <c r="A20" s="98" t="s">
        <v>196</v>
      </c>
      <c r="B20" s="98" t="s">
        <v>452</v>
      </c>
      <c r="C20" s="98" t="s">
        <v>449</v>
      </c>
      <c r="D20" s="98" t="s">
        <v>454</v>
      </c>
      <c r="E20" s="67" t="s">
        <v>466</v>
      </c>
      <c r="F20" s="78">
        <v>0</v>
      </c>
      <c r="G20" s="77">
        <v>0</v>
      </c>
    </row>
    <row r="21" spans="1:7" ht="34.5" customHeight="1">
      <c r="A21" s="98" t="s">
        <v>196</v>
      </c>
      <c r="B21" s="98" t="s">
        <v>455</v>
      </c>
      <c r="C21" s="98" t="s">
        <v>449</v>
      </c>
      <c r="D21" s="98" t="s">
        <v>0</v>
      </c>
      <c r="E21" s="67" t="s">
        <v>467</v>
      </c>
      <c r="F21" s="78">
        <v>37945.699999999997</v>
      </c>
      <c r="G21" s="77">
        <f>G22+G23</f>
        <v>-45853</v>
      </c>
    </row>
    <row r="22" spans="1:7" ht="63">
      <c r="A22" s="98" t="s">
        <v>196</v>
      </c>
      <c r="B22" s="98" t="s">
        <v>456</v>
      </c>
      <c r="C22" s="98" t="s">
        <v>449</v>
      </c>
      <c r="D22" s="98" t="s">
        <v>453</v>
      </c>
      <c r="E22" s="67" t="s">
        <v>468</v>
      </c>
      <c r="F22" s="78">
        <v>54945.7</v>
      </c>
      <c r="G22" s="77">
        <v>0</v>
      </c>
    </row>
    <row r="23" spans="1:7" ht="47.25">
      <c r="A23" s="98" t="s">
        <v>196</v>
      </c>
      <c r="B23" s="98" t="s">
        <v>456</v>
      </c>
      <c r="C23" s="98" t="s">
        <v>449</v>
      </c>
      <c r="D23" s="98" t="s">
        <v>454</v>
      </c>
      <c r="E23" s="67" t="s">
        <v>469</v>
      </c>
      <c r="F23" s="78">
        <v>-17000</v>
      </c>
      <c r="G23" s="77">
        <v>-45853</v>
      </c>
    </row>
    <row r="24" spans="1:7" ht="31.5">
      <c r="A24" s="98" t="s">
        <v>196</v>
      </c>
      <c r="B24" s="98" t="s">
        <v>457</v>
      </c>
      <c r="C24" s="98" t="s">
        <v>449</v>
      </c>
      <c r="D24" s="98" t="s">
        <v>0</v>
      </c>
      <c r="E24" s="67" t="s">
        <v>470</v>
      </c>
      <c r="F24" s="78">
        <f>F25</f>
        <v>156968.1</v>
      </c>
      <c r="G24" s="77">
        <f>G25</f>
        <v>-251209.39999999991</v>
      </c>
    </row>
    <row r="25" spans="1:7">
      <c r="A25" s="98" t="s">
        <v>196</v>
      </c>
      <c r="B25" s="98" t="s">
        <v>458</v>
      </c>
      <c r="C25" s="98" t="s">
        <v>449</v>
      </c>
      <c r="D25" s="98" t="s">
        <v>0</v>
      </c>
      <c r="E25" s="67" t="s">
        <v>471</v>
      </c>
      <c r="F25" s="78">
        <f>F26</f>
        <v>156968.1</v>
      </c>
      <c r="G25" s="77">
        <f>G26</f>
        <v>-251209.39999999991</v>
      </c>
    </row>
    <row r="26" spans="1:7" ht="22.5" customHeight="1">
      <c r="A26" s="98" t="s">
        <v>196</v>
      </c>
      <c r="B26" s="98" t="s">
        <v>459</v>
      </c>
      <c r="C26" s="98" t="s">
        <v>449</v>
      </c>
      <c r="D26" s="98" t="s">
        <v>0</v>
      </c>
      <c r="E26" s="67" t="s">
        <v>472</v>
      </c>
      <c r="F26" s="78">
        <v>156968.1</v>
      </c>
      <c r="G26" s="77">
        <f>G27+G28</f>
        <v>-251209.39999999991</v>
      </c>
    </row>
    <row r="27" spans="1:7" ht="31.5">
      <c r="A27" s="98" t="s">
        <v>196</v>
      </c>
      <c r="B27" s="98" t="s">
        <v>460</v>
      </c>
      <c r="C27" s="98" t="s">
        <v>449</v>
      </c>
      <c r="D27" s="98" t="s">
        <v>461</v>
      </c>
      <c r="E27" s="67" t="s">
        <v>473</v>
      </c>
      <c r="F27" s="78">
        <v>-2421449.7999999998</v>
      </c>
      <c r="G27" s="77">
        <v>-2672251.7999999998</v>
      </c>
    </row>
    <row r="28" spans="1:7" ht="32.25" customHeight="1">
      <c r="A28" s="98" t="s">
        <v>196</v>
      </c>
      <c r="B28" s="98" t="s">
        <v>460</v>
      </c>
      <c r="C28" s="98" t="s">
        <v>449</v>
      </c>
      <c r="D28" s="98" t="s">
        <v>462</v>
      </c>
      <c r="E28" s="67" t="s">
        <v>503</v>
      </c>
      <c r="F28" s="78">
        <v>2925805.92637</v>
      </c>
      <c r="G28" s="77">
        <v>2421042.4</v>
      </c>
    </row>
    <row r="29" spans="1:7">
      <c r="A29" s="56"/>
      <c r="B29" s="56"/>
      <c r="C29" s="56"/>
      <c r="D29" s="56"/>
      <c r="E29" s="56"/>
      <c r="F29" s="57"/>
    </row>
  </sheetData>
  <mergeCells count="14">
    <mergeCell ref="E14:E15"/>
    <mergeCell ref="F14:F15"/>
    <mergeCell ref="G14:G15"/>
    <mergeCell ref="A14:D15"/>
    <mergeCell ref="A1:G1"/>
    <mergeCell ref="A2:G2"/>
    <mergeCell ref="A3:G3"/>
    <mergeCell ref="A4:G4"/>
    <mergeCell ref="A5:G5"/>
    <mergeCell ref="A6:G6"/>
    <mergeCell ref="A7:G7"/>
    <mergeCell ref="A9:G9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J9" sqref="J9"/>
    </sheetView>
  </sheetViews>
  <sheetFormatPr defaultRowHeight="15"/>
  <cols>
    <col min="1" max="1" width="13.42578125" customWidth="1"/>
    <col min="2" max="2" width="7.85546875" customWidth="1"/>
    <col min="3" max="3" width="5.85546875" customWidth="1"/>
    <col min="4" max="4" width="46.7109375" customWidth="1"/>
    <col min="5" max="5" width="14.28515625" customWidth="1"/>
    <col min="6" max="6" width="14.7109375" customWidth="1"/>
  </cols>
  <sheetData>
    <row r="1" spans="1:6" ht="15.75">
      <c r="A1" s="109" t="s">
        <v>482</v>
      </c>
      <c r="B1" s="109"/>
      <c r="C1" s="109"/>
      <c r="D1" s="109"/>
      <c r="E1" s="109"/>
      <c r="F1" s="109"/>
    </row>
    <row r="2" spans="1:6" ht="15.75">
      <c r="A2" s="109" t="s">
        <v>435</v>
      </c>
      <c r="B2" s="109"/>
      <c r="C2" s="109"/>
      <c r="D2" s="109"/>
      <c r="E2" s="109"/>
      <c r="F2" s="109"/>
    </row>
    <row r="3" spans="1:6" ht="15.75">
      <c r="A3" s="109" t="s">
        <v>478</v>
      </c>
      <c r="B3" s="109"/>
      <c r="C3" s="109"/>
      <c r="D3" s="109"/>
      <c r="E3" s="109"/>
      <c r="F3" s="109"/>
    </row>
    <row r="4" spans="1:6" ht="15.75">
      <c r="A4" s="109" t="s">
        <v>444</v>
      </c>
      <c r="B4" s="109"/>
      <c r="C4" s="109"/>
      <c r="D4" s="109"/>
      <c r="E4" s="109"/>
      <c r="F4" s="109"/>
    </row>
    <row r="5" spans="1:6" ht="15.75">
      <c r="A5" s="109" t="s">
        <v>438</v>
      </c>
      <c r="B5" s="109"/>
      <c r="C5" s="109"/>
      <c r="D5" s="109"/>
      <c r="E5" s="109"/>
      <c r="F5" s="109"/>
    </row>
    <row r="6" spans="1:6" ht="15.75">
      <c r="A6" s="109" t="s">
        <v>446</v>
      </c>
      <c r="B6" s="109"/>
      <c r="C6" s="109"/>
      <c r="D6" s="109"/>
      <c r="E6" s="109"/>
      <c r="F6" s="109"/>
    </row>
    <row r="7" spans="1:6" ht="15.75">
      <c r="A7" s="109" t="s">
        <v>505</v>
      </c>
      <c r="B7" s="109"/>
      <c r="C7" s="109"/>
      <c r="D7" s="109"/>
      <c r="E7" s="109"/>
      <c r="F7" s="109"/>
    </row>
    <row r="8" spans="1:6" ht="15.75">
      <c r="A8" s="60"/>
      <c r="B8" s="61"/>
      <c r="C8" s="60"/>
      <c r="D8" s="60"/>
      <c r="E8" s="58"/>
      <c r="F8" s="58"/>
    </row>
    <row r="9" spans="1:6" ht="80.25" customHeight="1">
      <c r="A9" s="114" t="s">
        <v>487</v>
      </c>
      <c r="B9" s="114"/>
      <c r="C9" s="114"/>
      <c r="D9" s="114"/>
      <c r="E9" s="114"/>
      <c r="F9" s="114"/>
    </row>
    <row r="10" spans="1:6" ht="35.25" customHeight="1">
      <c r="A10" s="58"/>
      <c r="B10" s="58"/>
      <c r="C10" s="58"/>
      <c r="D10" s="58"/>
      <c r="E10" s="58"/>
      <c r="F10" s="66" t="s">
        <v>445</v>
      </c>
    </row>
    <row r="11" spans="1:6">
      <c r="A11" s="115" t="s">
        <v>483</v>
      </c>
      <c r="B11" s="116"/>
      <c r="C11" s="117"/>
      <c r="D11" s="121" t="s">
        <v>474</v>
      </c>
      <c r="E11" s="123" t="s">
        <v>475</v>
      </c>
      <c r="F11" s="107" t="s">
        <v>476</v>
      </c>
    </row>
    <row r="12" spans="1:6" ht="84.75" customHeight="1">
      <c r="A12" s="118"/>
      <c r="B12" s="119"/>
      <c r="C12" s="120"/>
      <c r="D12" s="122"/>
      <c r="E12" s="124"/>
      <c r="F12" s="107"/>
    </row>
    <row r="13" spans="1:6" ht="15.75">
      <c r="A13" s="111">
        <v>1</v>
      </c>
      <c r="B13" s="112"/>
      <c r="C13" s="113"/>
      <c r="D13" s="68">
        <v>2</v>
      </c>
      <c r="E13" s="69" t="s">
        <v>484</v>
      </c>
      <c r="F13" s="59">
        <v>4</v>
      </c>
    </row>
    <row r="14" spans="1:6" ht="47.25">
      <c r="A14" s="70" t="s">
        <v>450</v>
      </c>
      <c r="B14" s="71" t="s">
        <v>449</v>
      </c>
      <c r="C14" s="72" t="s">
        <v>0</v>
      </c>
      <c r="D14" s="96" t="s">
        <v>463</v>
      </c>
      <c r="E14" s="79">
        <f>E15+E18+E21</f>
        <v>219913.8</v>
      </c>
      <c r="F14" s="80">
        <f>F15+F18+F21</f>
        <v>-297062.39999999991</v>
      </c>
    </row>
    <row r="15" spans="1:6" ht="31.5">
      <c r="A15" s="73" t="s">
        <v>451</v>
      </c>
      <c r="B15" s="74" t="s">
        <v>449</v>
      </c>
      <c r="C15" s="75" t="s">
        <v>0</v>
      </c>
      <c r="D15" s="76" t="s">
        <v>464</v>
      </c>
      <c r="E15" s="78">
        <v>25000</v>
      </c>
      <c r="F15" s="77">
        <v>0</v>
      </c>
    </row>
    <row r="16" spans="1:6" ht="47.25">
      <c r="A16" s="73" t="s">
        <v>452</v>
      </c>
      <c r="B16" s="74" t="s">
        <v>449</v>
      </c>
      <c r="C16" s="75" t="s">
        <v>453</v>
      </c>
      <c r="D16" s="76" t="s">
        <v>465</v>
      </c>
      <c r="E16" s="78">
        <v>25000</v>
      </c>
      <c r="F16" s="77">
        <v>0</v>
      </c>
    </row>
    <row r="17" spans="1:6" ht="47.25">
      <c r="A17" s="73" t="s">
        <v>452</v>
      </c>
      <c r="B17" s="74" t="s">
        <v>449</v>
      </c>
      <c r="C17" s="75" t="s">
        <v>454</v>
      </c>
      <c r="D17" s="76" t="s">
        <v>466</v>
      </c>
      <c r="E17" s="78">
        <v>0</v>
      </c>
      <c r="F17" s="77">
        <v>0</v>
      </c>
    </row>
    <row r="18" spans="1:6" ht="31.5">
      <c r="A18" s="73" t="s">
        <v>455</v>
      </c>
      <c r="B18" s="74" t="s">
        <v>449</v>
      </c>
      <c r="C18" s="75" t="s">
        <v>0</v>
      </c>
      <c r="D18" s="76" t="s">
        <v>467</v>
      </c>
      <c r="E18" s="78">
        <v>37945.699999999997</v>
      </c>
      <c r="F18" s="77">
        <f>F19+F20</f>
        <v>-45853</v>
      </c>
    </row>
    <row r="19" spans="1:6" ht="63">
      <c r="A19" s="73" t="s">
        <v>456</v>
      </c>
      <c r="B19" s="74" t="s">
        <v>449</v>
      </c>
      <c r="C19" s="75" t="s">
        <v>453</v>
      </c>
      <c r="D19" s="76" t="s">
        <v>485</v>
      </c>
      <c r="E19" s="78">
        <v>54945.7</v>
      </c>
      <c r="F19" s="77">
        <v>0</v>
      </c>
    </row>
    <row r="20" spans="1:6" ht="47.25">
      <c r="A20" s="73" t="s">
        <v>456</v>
      </c>
      <c r="B20" s="74" t="s">
        <v>449</v>
      </c>
      <c r="C20" s="75" t="s">
        <v>454</v>
      </c>
      <c r="D20" s="76" t="s">
        <v>469</v>
      </c>
      <c r="E20" s="78">
        <v>-17000</v>
      </c>
      <c r="F20" s="77">
        <v>-45853</v>
      </c>
    </row>
    <row r="21" spans="1:6" ht="31.5">
      <c r="A21" s="73" t="s">
        <v>457</v>
      </c>
      <c r="B21" s="74" t="s">
        <v>449</v>
      </c>
      <c r="C21" s="75" t="s">
        <v>0</v>
      </c>
      <c r="D21" s="76" t="s">
        <v>470</v>
      </c>
      <c r="E21" s="78">
        <f>E22</f>
        <v>156968.1</v>
      </c>
      <c r="F21" s="77">
        <f>F22</f>
        <v>-251209.39999999991</v>
      </c>
    </row>
    <row r="22" spans="1:6" ht="15.75">
      <c r="A22" s="73" t="s">
        <v>458</v>
      </c>
      <c r="B22" s="74" t="s">
        <v>449</v>
      </c>
      <c r="C22" s="75" t="s">
        <v>0</v>
      </c>
      <c r="D22" s="76" t="s">
        <v>471</v>
      </c>
      <c r="E22" s="78">
        <f>E23</f>
        <v>156968.1</v>
      </c>
      <c r="F22" s="77">
        <f>F23</f>
        <v>-251209.39999999991</v>
      </c>
    </row>
    <row r="23" spans="1:6" ht="15.75">
      <c r="A23" s="73" t="s">
        <v>459</v>
      </c>
      <c r="B23" s="74" t="s">
        <v>449</v>
      </c>
      <c r="C23" s="75" t="s">
        <v>0</v>
      </c>
      <c r="D23" s="76" t="s">
        <v>472</v>
      </c>
      <c r="E23" s="78">
        <v>156968.1</v>
      </c>
      <c r="F23" s="77">
        <f>F24+F25</f>
        <v>-251209.39999999991</v>
      </c>
    </row>
    <row r="24" spans="1:6" ht="31.5">
      <c r="A24" s="73" t="s">
        <v>460</v>
      </c>
      <c r="B24" s="74" t="s">
        <v>449</v>
      </c>
      <c r="C24" s="75" t="s">
        <v>461</v>
      </c>
      <c r="D24" s="76" t="s">
        <v>473</v>
      </c>
      <c r="E24" s="78">
        <v>-2421449.7999999998</v>
      </c>
      <c r="F24" s="77">
        <v>-2672251.7999999998</v>
      </c>
    </row>
    <row r="25" spans="1:6" ht="31.5">
      <c r="A25" s="73" t="s">
        <v>460</v>
      </c>
      <c r="B25" s="74" t="s">
        <v>449</v>
      </c>
      <c r="C25" s="75" t="s">
        <v>462</v>
      </c>
      <c r="D25" s="76" t="s">
        <v>486</v>
      </c>
      <c r="E25" s="78">
        <v>2925805.92637</v>
      </c>
      <c r="F25" s="77">
        <v>2421042.4</v>
      </c>
    </row>
  </sheetData>
  <mergeCells count="13">
    <mergeCell ref="A6:F6"/>
    <mergeCell ref="A1:F1"/>
    <mergeCell ref="A2:F2"/>
    <mergeCell ref="A3:F3"/>
    <mergeCell ref="A4:F4"/>
    <mergeCell ref="A5:F5"/>
    <mergeCell ref="A13:C13"/>
    <mergeCell ref="A7:F7"/>
    <mergeCell ref="A9:F9"/>
    <mergeCell ref="A11:C12"/>
    <mergeCell ref="D11:D12"/>
    <mergeCell ref="E11:E12"/>
    <mergeCell ref="F11:F1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приложение 5</vt:lpstr>
      <vt:lpstr>приложение 6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gustova</cp:lastModifiedBy>
  <cp:lastPrinted>2015-05-14T01:24:03Z</cp:lastPrinted>
  <dcterms:created xsi:type="dcterms:W3CDTF">2015-02-12T00:56:44Z</dcterms:created>
  <dcterms:modified xsi:type="dcterms:W3CDTF">2015-05-14T01:24:07Z</dcterms:modified>
</cp:coreProperties>
</file>